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11520" windowHeight="4260" activeTab="1"/>
  </bookViews>
  <sheets>
    <sheet name="Registro" sheetId="1" r:id="rId1"/>
    <sheet name="Tabela Dinamica" sheetId="2" r:id="rId2"/>
  </sheets>
  <definedNames>
    <definedName name="_xlnm._FilterDatabase" localSheetId="0" hidden="1">Registro!$A$3:$O$3</definedName>
  </definedNames>
  <calcPr calcId="125725"/>
  <pivotCaches>
    <pivotCache cacheId="170" r:id="rId3"/>
  </pivotCaches>
</workbook>
</file>

<file path=xl/calcChain.xml><?xml version="1.0" encoding="utf-8"?>
<calcChain xmlns="http://schemas.openxmlformats.org/spreadsheetml/2006/main">
  <c r="H11" i="1"/>
  <c r="H7"/>
  <c r="H12"/>
  <c r="H21"/>
  <c r="H5"/>
  <c r="H4"/>
  <c r="H13"/>
  <c r="H6"/>
  <c r="H22"/>
  <c r="H14"/>
  <c r="H15"/>
  <c r="H8"/>
  <c r="H16"/>
  <c r="H23"/>
  <c r="H9"/>
  <c r="H10"/>
  <c r="H17"/>
  <c r="H18"/>
  <c r="H19"/>
  <c r="H20"/>
  <c r="L7" i="2"/>
  <c r="K7"/>
  <c r="J7"/>
  <c r="L6"/>
  <c r="K6"/>
  <c r="J6"/>
  <c r="L5"/>
  <c r="K5"/>
  <c r="J5"/>
</calcChain>
</file>

<file path=xl/comments1.xml><?xml version="1.0" encoding="utf-8"?>
<comments xmlns="http://schemas.openxmlformats.org/spreadsheetml/2006/main">
  <authors>
    <author>Rodrigues, Elielson</author>
  </authors>
  <commentList>
    <comment ref="F3" authorId="0">
      <text>
        <r>
          <rPr>
            <sz val="8"/>
            <color indexed="81"/>
            <rFont val="Tahoma"/>
            <family val="2"/>
          </rPr>
          <t xml:space="preserve">Probabilidades
1 = Baixa
2 = Média
3 = Alta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Impactos
1=Baixo
2=Médio
3=Alto
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Status: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Ativo</t>
        </r>
        <r>
          <rPr>
            <sz val="8"/>
            <color indexed="81"/>
            <rFont val="Tahoma"/>
            <family val="2"/>
          </rPr>
          <t xml:space="preserve"> - Risco ainda pode ocorrer
</t>
        </r>
        <r>
          <rPr>
            <b/>
            <sz val="8"/>
            <color indexed="81"/>
            <rFont val="Tahoma"/>
            <family val="2"/>
          </rPr>
          <t>Ocorrido</t>
        </r>
        <r>
          <rPr>
            <sz val="8"/>
            <color indexed="81"/>
            <rFont val="Tahoma"/>
            <family val="2"/>
          </rPr>
          <t xml:space="preserve"> - Tornou-se um "problema"
</t>
        </r>
        <r>
          <rPr>
            <b/>
            <sz val="8"/>
            <color indexed="81"/>
            <rFont val="Tahoma"/>
            <family val="2"/>
          </rPr>
          <t>Cancelado</t>
        </r>
        <r>
          <rPr>
            <sz val="8"/>
            <color indexed="81"/>
            <rFont val="Tahoma"/>
            <family val="2"/>
          </rPr>
          <t xml:space="preserve"> - Risco foi desconsiderado após análise
</t>
        </r>
        <r>
          <rPr>
            <b/>
            <sz val="8"/>
            <color indexed="81"/>
            <rFont val="Tahoma"/>
            <family val="2"/>
          </rPr>
          <t>Obsoleto</t>
        </r>
        <r>
          <rPr>
            <sz val="8"/>
            <color indexed="81"/>
            <rFont val="Tahoma"/>
            <family val="2"/>
          </rPr>
          <t xml:space="preserve"> - Não há mais possibilidades de ocorrer. Geralmente a fase do projeto onde ocorreria já terminou.
</t>
        </r>
        <r>
          <rPr>
            <b/>
            <sz val="8"/>
            <color indexed="81"/>
            <rFont val="Tahoma"/>
            <family val="2"/>
          </rPr>
          <t xml:space="preserve">Pausa - </t>
        </r>
        <r>
          <rPr>
            <sz val="8"/>
            <color indexed="81"/>
            <rFont val="Tahoma"/>
            <family val="2"/>
          </rPr>
          <t xml:space="preserve">O risco não será monitorado por enquanto
</t>
        </r>
        <r>
          <rPr>
            <b/>
            <sz val="8"/>
            <color indexed="81"/>
            <rFont val="Tahoma"/>
            <family val="2"/>
          </rPr>
          <t xml:space="preserve">Fechado </t>
        </r>
        <r>
          <rPr>
            <sz val="8"/>
            <color indexed="81"/>
            <rFont val="Tahoma"/>
            <family val="2"/>
          </rPr>
          <t>- O risco foi resolvido com sucesso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 xml:space="preserve">Estratégias
Aceitar - </t>
        </r>
        <r>
          <rPr>
            <sz val="8"/>
            <color indexed="81"/>
            <rFont val="Tahoma"/>
            <family val="2"/>
          </rPr>
          <t>Aceitar o risco sem tomar nenhuma ação de prevenção. Permite que se planejem contingências.</t>
        </r>
        <r>
          <rPr>
            <b/>
            <sz val="8"/>
            <color indexed="81"/>
            <rFont val="Tahoma"/>
            <family val="2"/>
          </rPr>
          <t xml:space="preserve">
Mitigar - </t>
        </r>
        <r>
          <rPr>
            <sz val="8"/>
            <color indexed="81"/>
            <rFont val="Tahoma"/>
            <family val="2"/>
          </rPr>
          <t>Tomar ações preventivas para reduzir o impacto do risco</t>
        </r>
        <r>
          <rPr>
            <b/>
            <sz val="8"/>
            <color indexed="81"/>
            <rFont val="Tahoma"/>
            <family val="2"/>
          </rPr>
          <t xml:space="preserve">
Eliminar - </t>
        </r>
        <r>
          <rPr>
            <sz val="8"/>
            <color indexed="81"/>
            <rFont val="Tahoma"/>
            <family val="2"/>
          </rPr>
          <t>Modificar o projeto para que seja impossível acontecer</t>
        </r>
        <r>
          <rPr>
            <b/>
            <sz val="8"/>
            <color indexed="81"/>
            <rFont val="Tahoma"/>
            <family val="2"/>
          </rPr>
          <t xml:space="preserve">
Transferir </t>
        </r>
        <r>
          <rPr>
            <sz val="8"/>
            <color indexed="81"/>
            <rFont val="Tahoma"/>
            <family val="2"/>
          </rPr>
          <t>- Dividir ou transferir a responsabilidade e o impacto do risco a terceiros (Ex: Seguros e multas)</t>
        </r>
        <r>
          <rPr>
            <b/>
            <sz val="8"/>
            <color indexed="81"/>
            <rFont val="Tahoma"/>
            <family val="2"/>
          </rPr>
          <t xml:space="preserve">
Melhorar </t>
        </r>
        <r>
          <rPr>
            <sz val="8"/>
            <color indexed="81"/>
            <rFont val="Tahoma"/>
            <family val="2"/>
          </rPr>
          <t>- Aumentar a probabilidade de ocorrência de um risco positivo (oportunidade)</t>
        </r>
        <r>
          <rPr>
            <b/>
            <sz val="8"/>
            <color indexed="81"/>
            <rFont val="Tahoma"/>
            <family val="2"/>
          </rPr>
          <t xml:space="preserve">
Explorar - </t>
        </r>
        <r>
          <rPr>
            <sz val="8"/>
            <color indexed="81"/>
            <rFont val="Tahoma"/>
            <family val="2"/>
          </rPr>
          <t>Eliminar a incerteza de ocorrência de um risco positivo, fazendo com que ocorra</t>
        </r>
        <r>
          <rPr>
            <b/>
            <sz val="8"/>
            <color indexed="81"/>
            <rFont val="Tahoma"/>
            <family val="2"/>
          </rPr>
          <t xml:space="preserve">
Compartilhar </t>
        </r>
        <r>
          <rPr>
            <sz val="8"/>
            <color indexed="81"/>
            <rFont val="Tahoma"/>
            <family val="2"/>
          </rPr>
          <t>- Dividir a responsabilidade e o impacto de um risco positivo a terceiros (Ex: Joint Venture)</t>
        </r>
      </text>
    </comment>
    <comment ref="L3" authorId="0">
      <text>
        <r>
          <rPr>
            <sz val="8"/>
            <color indexed="81"/>
            <rFont val="Tahoma"/>
            <family val="2"/>
          </rPr>
          <t xml:space="preserve">Ações definidas de acordo com a estratégia traçada
</t>
        </r>
      </text>
    </comment>
    <comment ref="M3" authorId="0">
      <text>
        <r>
          <rPr>
            <sz val="8"/>
            <color indexed="81"/>
            <rFont val="Tahoma"/>
            <family val="2"/>
          </rPr>
          <t>Ações de contingência, caso o risco ocorra</t>
        </r>
      </text>
    </comment>
    <comment ref="N3" authorId="0">
      <text>
        <r>
          <rPr>
            <sz val="8"/>
            <color indexed="81"/>
            <rFont val="Tahoma"/>
            <family val="2"/>
          </rPr>
          <t>Define como medir se é hora de tomar uma ação de contingência. Responde a pergunta: O risco ocorreu?</t>
        </r>
      </text>
    </comment>
    <comment ref="O3" authorId="0">
      <text>
        <r>
          <rPr>
            <sz val="8"/>
            <color indexed="81"/>
            <rFont val="Tahoma"/>
            <family val="2"/>
          </rPr>
          <t xml:space="preserve">O risco é visível ao cliente?
</t>
        </r>
      </text>
    </comment>
  </commentList>
</comments>
</file>

<file path=xl/sharedStrings.xml><?xml version="1.0" encoding="utf-8"?>
<sst xmlns="http://schemas.openxmlformats.org/spreadsheetml/2006/main" count="232" uniqueCount="50">
  <si>
    <t>Risco</t>
  </si>
  <si>
    <t>Fonte</t>
  </si>
  <si>
    <t>Contingência</t>
  </si>
  <si>
    <t>Consequência</t>
  </si>
  <si>
    <t>Categoria</t>
  </si>
  <si>
    <t>ID</t>
  </si>
  <si>
    <t>Status</t>
  </si>
  <si>
    <t>Ativo</t>
  </si>
  <si>
    <t>Prob.</t>
  </si>
  <si>
    <t>Imp.</t>
  </si>
  <si>
    <t>Exp.</t>
  </si>
  <si>
    <t>Estratégia</t>
  </si>
  <si>
    <t>Transferir</t>
  </si>
  <si>
    <t>Ação redutora</t>
  </si>
  <si>
    <t>Aceitar</t>
  </si>
  <si>
    <t>Customer view</t>
  </si>
  <si>
    <t>Sim</t>
  </si>
  <si>
    <t>Não</t>
  </si>
  <si>
    <t>Registro de Riscos</t>
  </si>
  <si>
    <t>Projeto: XXXX</t>
  </si>
  <si>
    <t>Cancelado</t>
  </si>
  <si>
    <t>Ocorrido</t>
  </si>
  <si>
    <t>Obsoleto</t>
  </si>
  <si>
    <t>Pausa</t>
  </si>
  <si>
    <t>Mitigar</t>
  </si>
  <si>
    <t>Eliminar</t>
  </si>
  <si>
    <t>Gatilho</t>
  </si>
  <si>
    <t>Dummy risk</t>
  </si>
  <si>
    <t>João</t>
  </si>
  <si>
    <t>Dummy action</t>
  </si>
  <si>
    <t>Dummy contingency</t>
  </si>
  <si>
    <t>Dummy trigger</t>
  </si>
  <si>
    <t>Infra</t>
  </si>
  <si>
    <t>Software</t>
  </si>
  <si>
    <t>Cliente</t>
  </si>
  <si>
    <t>Escopo</t>
  </si>
  <si>
    <t>Transporte</t>
  </si>
  <si>
    <t>RH</t>
  </si>
  <si>
    <t>FUP</t>
  </si>
  <si>
    <t>Total geral</t>
  </si>
  <si>
    <t>Soma de ID</t>
  </si>
  <si>
    <t>(Vários itens)</t>
  </si>
  <si>
    <t>Probabilidade</t>
  </si>
  <si>
    <t>Alta</t>
  </si>
  <si>
    <t>Baixa</t>
  </si>
  <si>
    <t>Média</t>
  </si>
  <si>
    <t>Alto</t>
  </si>
  <si>
    <t>Médio</t>
  </si>
  <si>
    <t>Baixo</t>
  </si>
  <si>
    <t>Impacto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</si>
</sst>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NumberFormat="1" applyFill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80598</xdr:colOff>
      <xdr:row>0</xdr:row>
      <xdr:rowOff>87923</xdr:rowOff>
    </xdr:from>
    <xdr:to>
      <xdr:col>15</xdr:col>
      <xdr:colOff>36636</xdr:colOff>
      <xdr:row>1</xdr:row>
      <xdr:rowOff>185730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97060" y="87923"/>
          <a:ext cx="600807" cy="47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sitante" refreshedDate="42412.49043460648" createdVersion="3" refreshedVersion="3" minRefreshableVersion="3" recordCount="100">
  <cacheSource type="worksheet">
    <worksheetSource ref="A3:K23" sheet="Registro"/>
  </cacheSource>
  <cacheFields count="11">
    <cacheField name="ID" numFmtId="0">
      <sharedItems containsSemiMixedTypes="0" containsString="0" containsNumber="1" containsInteger="1" minValue="1" maxValue="100"/>
    </cacheField>
    <cacheField name="Risco" numFmtId="0">
      <sharedItems containsBlank="1"/>
    </cacheField>
    <cacheField name="Categoria" numFmtId="0">
      <sharedItems containsBlank="1"/>
    </cacheField>
    <cacheField name="Consequência" numFmtId="0">
      <sharedItems containsNonDate="0" containsString="0" containsBlank="1"/>
    </cacheField>
    <cacheField name="Fonte" numFmtId="0">
      <sharedItems containsBlank="1"/>
    </cacheField>
    <cacheField name="Prob." numFmtId="0">
      <sharedItems containsString="0" containsBlank="1" containsNumber="1" containsInteger="1" minValue="1" maxValue="3" count="4">
        <n v="1"/>
        <n v="3"/>
        <n v="2"/>
        <m/>
      </sharedItems>
    </cacheField>
    <cacheField name="Imp." numFmtId="0">
      <sharedItems containsString="0" containsBlank="1" containsNumber="1" containsInteger="1" minValue="1" maxValue="3" count="4">
        <n v="1"/>
        <n v="2"/>
        <n v="3"/>
        <m/>
      </sharedItems>
    </cacheField>
    <cacheField name="Exp." numFmtId="0">
      <sharedItems containsMixedTypes="1" containsNumber="1" containsInteger="1" minValue="1" maxValue="9" count="7">
        <n v="1"/>
        <n v="2"/>
        <n v="3"/>
        <n v="6"/>
        <n v="9"/>
        <n v="4"/>
        <s v=""/>
      </sharedItems>
    </cacheField>
    <cacheField name="Status" numFmtId="0">
      <sharedItems containsBlank="1" count="6">
        <s v="Ativo"/>
        <s v="Cancelado"/>
        <s v="Ocorrido"/>
        <s v="Obsoleto"/>
        <s v="Pausa"/>
        <m/>
      </sharedItems>
    </cacheField>
    <cacheField name="FUP" numFmtId="0">
      <sharedItems containsBlank="1"/>
    </cacheField>
    <cacheField name="Estratégia" numFmtId="0">
      <sharedItems containsBlank="1" count="5">
        <s v="Eliminar"/>
        <s v="Mitigar"/>
        <m/>
        <s v="Transferir"/>
        <s v="Aceitar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n v="1"/>
    <s v="Dummy risk"/>
    <s v="Infra"/>
    <m/>
    <s v="João"/>
    <x v="0"/>
    <x v="0"/>
    <x v="0"/>
    <x v="0"/>
    <s v="Dummy action"/>
    <x v="0"/>
  </r>
  <r>
    <n v="2"/>
    <s v="Dummy risk"/>
    <s v="Infra"/>
    <m/>
    <s v="João"/>
    <x v="0"/>
    <x v="1"/>
    <x v="1"/>
    <x v="1"/>
    <s v="Dummy action"/>
    <x v="1"/>
  </r>
  <r>
    <n v="3"/>
    <s v="Dummy risk"/>
    <s v="Infra"/>
    <m/>
    <s v="João"/>
    <x v="1"/>
    <x v="0"/>
    <x v="2"/>
    <x v="2"/>
    <s v="Dummy action"/>
    <x v="0"/>
  </r>
  <r>
    <n v="4"/>
    <s v="Dummy risk"/>
    <s v="Infra"/>
    <m/>
    <s v="João"/>
    <x v="2"/>
    <x v="0"/>
    <x v="1"/>
    <x v="3"/>
    <s v="Dummy action"/>
    <x v="2"/>
  </r>
  <r>
    <n v="5"/>
    <s v="Dummy risk"/>
    <s v="Infra"/>
    <m/>
    <s v="João"/>
    <x v="0"/>
    <x v="0"/>
    <x v="0"/>
    <x v="4"/>
    <s v="Dummy action"/>
    <x v="3"/>
  </r>
  <r>
    <n v="6"/>
    <s v="Dummy risk"/>
    <s v="Software"/>
    <m/>
    <s v="João"/>
    <x v="2"/>
    <x v="2"/>
    <x v="3"/>
    <x v="0"/>
    <s v="Dummy action"/>
    <x v="4"/>
  </r>
  <r>
    <n v="7"/>
    <s v="Dummy risk"/>
    <s v="Software"/>
    <m/>
    <s v="João"/>
    <x v="1"/>
    <x v="2"/>
    <x v="4"/>
    <x v="0"/>
    <s v="Dummy action"/>
    <x v="1"/>
  </r>
  <r>
    <n v="8"/>
    <s v="Dummy risk"/>
    <s v="Software"/>
    <m/>
    <s v="João"/>
    <x v="0"/>
    <x v="1"/>
    <x v="1"/>
    <x v="0"/>
    <s v="Dummy action"/>
    <x v="1"/>
  </r>
  <r>
    <n v="9"/>
    <s v="Dummy risk"/>
    <s v="Software"/>
    <m/>
    <s v="João"/>
    <x v="2"/>
    <x v="1"/>
    <x v="5"/>
    <x v="0"/>
    <s v="Dummy action"/>
    <x v="3"/>
  </r>
  <r>
    <n v="10"/>
    <s v="Dummy risk"/>
    <s v="Cliente"/>
    <m/>
    <s v="João"/>
    <x v="0"/>
    <x v="0"/>
    <x v="0"/>
    <x v="0"/>
    <s v="Dummy action"/>
    <x v="0"/>
  </r>
  <r>
    <n v="11"/>
    <s v="Dummy risk"/>
    <s v="Cliente"/>
    <m/>
    <s v="João"/>
    <x v="0"/>
    <x v="1"/>
    <x v="1"/>
    <x v="0"/>
    <s v="Dummy action"/>
    <x v="4"/>
  </r>
  <r>
    <n v="12"/>
    <s v="Dummy risk"/>
    <s v="Cliente"/>
    <m/>
    <s v="João"/>
    <x v="0"/>
    <x v="1"/>
    <x v="1"/>
    <x v="0"/>
    <s v="Dummy action"/>
    <x v="1"/>
  </r>
  <r>
    <n v="13"/>
    <s v="Dummy risk"/>
    <s v="Escopo"/>
    <m/>
    <s v="João"/>
    <x v="1"/>
    <x v="0"/>
    <x v="2"/>
    <x v="0"/>
    <s v="Dummy action"/>
    <x v="1"/>
  </r>
  <r>
    <n v="14"/>
    <s v="Dummy risk"/>
    <s v="Escopo"/>
    <m/>
    <s v="João"/>
    <x v="0"/>
    <x v="1"/>
    <x v="1"/>
    <x v="0"/>
    <s v="Dummy action"/>
    <x v="1"/>
  </r>
  <r>
    <n v="15"/>
    <s v="Dummy risk"/>
    <s v="Escopo"/>
    <m/>
    <s v="João"/>
    <x v="0"/>
    <x v="0"/>
    <x v="0"/>
    <x v="0"/>
    <s v="Dummy action"/>
    <x v="1"/>
  </r>
  <r>
    <n v="16"/>
    <s v="Dummy risk"/>
    <s v="Transporte"/>
    <m/>
    <s v="João"/>
    <x v="1"/>
    <x v="0"/>
    <x v="2"/>
    <x v="0"/>
    <s v="Dummy action"/>
    <x v="1"/>
  </r>
  <r>
    <n v="17"/>
    <s v="Dummy risk"/>
    <s v="Transporte"/>
    <m/>
    <s v="João"/>
    <x v="0"/>
    <x v="2"/>
    <x v="2"/>
    <x v="0"/>
    <s v="Dummy action"/>
    <x v="1"/>
  </r>
  <r>
    <n v="18"/>
    <s v="Dummy risk"/>
    <s v="Transporte"/>
    <m/>
    <s v="João"/>
    <x v="2"/>
    <x v="0"/>
    <x v="1"/>
    <x v="0"/>
    <s v="Dummy action"/>
    <x v="1"/>
  </r>
  <r>
    <n v="19"/>
    <s v="Dummy risk"/>
    <s v="RH"/>
    <m/>
    <s v="João"/>
    <x v="2"/>
    <x v="0"/>
    <x v="1"/>
    <x v="0"/>
    <s v="Dummy action"/>
    <x v="1"/>
  </r>
  <r>
    <n v="20"/>
    <s v="Dummy risk"/>
    <s v="RH"/>
    <m/>
    <s v="João"/>
    <x v="0"/>
    <x v="1"/>
    <x v="1"/>
    <x v="0"/>
    <s v="Dummy action"/>
    <x v="1"/>
  </r>
  <r>
    <n v="21"/>
    <m/>
    <m/>
    <m/>
    <m/>
    <x v="3"/>
    <x v="3"/>
    <x v="6"/>
    <x v="5"/>
    <m/>
    <x v="2"/>
  </r>
  <r>
    <n v="22"/>
    <m/>
    <m/>
    <m/>
    <m/>
    <x v="3"/>
    <x v="3"/>
    <x v="6"/>
    <x v="5"/>
    <m/>
    <x v="2"/>
  </r>
  <r>
    <n v="23"/>
    <m/>
    <m/>
    <m/>
    <m/>
    <x v="3"/>
    <x v="3"/>
    <x v="6"/>
    <x v="5"/>
    <m/>
    <x v="2"/>
  </r>
  <r>
    <n v="24"/>
    <m/>
    <m/>
    <m/>
    <m/>
    <x v="3"/>
    <x v="3"/>
    <x v="6"/>
    <x v="5"/>
    <m/>
    <x v="2"/>
  </r>
  <r>
    <n v="25"/>
    <m/>
    <m/>
    <m/>
    <m/>
    <x v="3"/>
    <x v="3"/>
    <x v="6"/>
    <x v="5"/>
    <m/>
    <x v="2"/>
  </r>
  <r>
    <n v="26"/>
    <m/>
    <m/>
    <m/>
    <m/>
    <x v="3"/>
    <x v="3"/>
    <x v="6"/>
    <x v="5"/>
    <m/>
    <x v="2"/>
  </r>
  <r>
    <n v="27"/>
    <m/>
    <m/>
    <m/>
    <m/>
    <x v="3"/>
    <x v="3"/>
    <x v="6"/>
    <x v="5"/>
    <m/>
    <x v="2"/>
  </r>
  <r>
    <n v="28"/>
    <m/>
    <m/>
    <m/>
    <m/>
    <x v="3"/>
    <x v="3"/>
    <x v="6"/>
    <x v="5"/>
    <m/>
    <x v="2"/>
  </r>
  <r>
    <n v="29"/>
    <m/>
    <m/>
    <m/>
    <m/>
    <x v="3"/>
    <x v="3"/>
    <x v="6"/>
    <x v="5"/>
    <m/>
    <x v="2"/>
  </r>
  <r>
    <n v="30"/>
    <m/>
    <m/>
    <m/>
    <m/>
    <x v="3"/>
    <x v="3"/>
    <x v="6"/>
    <x v="5"/>
    <m/>
    <x v="2"/>
  </r>
  <r>
    <n v="31"/>
    <m/>
    <m/>
    <m/>
    <m/>
    <x v="3"/>
    <x v="3"/>
    <x v="6"/>
    <x v="5"/>
    <m/>
    <x v="2"/>
  </r>
  <r>
    <n v="32"/>
    <m/>
    <m/>
    <m/>
    <m/>
    <x v="3"/>
    <x v="3"/>
    <x v="6"/>
    <x v="5"/>
    <m/>
    <x v="2"/>
  </r>
  <r>
    <n v="33"/>
    <m/>
    <m/>
    <m/>
    <m/>
    <x v="3"/>
    <x v="3"/>
    <x v="6"/>
    <x v="5"/>
    <m/>
    <x v="2"/>
  </r>
  <r>
    <n v="34"/>
    <m/>
    <m/>
    <m/>
    <m/>
    <x v="3"/>
    <x v="3"/>
    <x v="6"/>
    <x v="5"/>
    <m/>
    <x v="2"/>
  </r>
  <r>
    <n v="35"/>
    <m/>
    <m/>
    <m/>
    <m/>
    <x v="3"/>
    <x v="3"/>
    <x v="6"/>
    <x v="5"/>
    <m/>
    <x v="2"/>
  </r>
  <r>
    <n v="36"/>
    <m/>
    <m/>
    <m/>
    <m/>
    <x v="3"/>
    <x v="3"/>
    <x v="6"/>
    <x v="5"/>
    <m/>
    <x v="2"/>
  </r>
  <r>
    <n v="37"/>
    <m/>
    <m/>
    <m/>
    <m/>
    <x v="3"/>
    <x v="3"/>
    <x v="6"/>
    <x v="5"/>
    <m/>
    <x v="2"/>
  </r>
  <r>
    <n v="38"/>
    <m/>
    <m/>
    <m/>
    <m/>
    <x v="3"/>
    <x v="3"/>
    <x v="6"/>
    <x v="5"/>
    <m/>
    <x v="2"/>
  </r>
  <r>
    <n v="39"/>
    <m/>
    <m/>
    <m/>
    <m/>
    <x v="3"/>
    <x v="3"/>
    <x v="6"/>
    <x v="5"/>
    <m/>
    <x v="2"/>
  </r>
  <r>
    <n v="40"/>
    <m/>
    <m/>
    <m/>
    <m/>
    <x v="3"/>
    <x v="3"/>
    <x v="6"/>
    <x v="5"/>
    <m/>
    <x v="2"/>
  </r>
  <r>
    <n v="41"/>
    <m/>
    <m/>
    <m/>
    <m/>
    <x v="3"/>
    <x v="3"/>
    <x v="6"/>
    <x v="5"/>
    <m/>
    <x v="2"/>
  </r>
  <r>
    <n v="42"/>
    <m/>
    <m/>
    <m/>
    <m/>
    <x v="3"/>
    <x v="3"/>
    <x v="6"/>
    <x v="5"/>
    <m/>
    <x v="2"/>
  </r>
  <r>
    <n v="43"/>
    <m/>
    <m/>
    <m/>
    <m/>
    <x v="3"/>
    <x v="3"/>
    <x v="6"/>
    <x v="5"/>
    <m/>
    <x v="2"/>
  </r>
  <r>
    <n v="44"/>
    <m/>
    <m/>
    <m/>
    <m/>
    <x v="3"/>
    <x v="3"/>
    <x v="6"/>
    <x v="5"/>
    <m/>
    <x v="2"/>
  </r>
  <r>
    <n v="45"/>
    <m/>
    <m/>
    <m/>
    <m/>
    <x v="3"/>
    <x v="3"/>
    <x v="6"/>
    <x v="5"/>
    <m/>
    <x v="2"/>
  </r>
  <r>
    <n v="46"/>
    <m/>
    <m/>
    <m/>
    <m/>
    <x v="3"/>
    <x v="3"/>
    <x v="6"/>
    <x v="5"/>
    <m/>
    <x v="2"/>
  </r>
  <r>
    <n v="47"/>
    <m/>
    <m/>
    <m/>
    <m/>
    <x v="3"/>
    <x v="3"/>
    <x v="6"/>
    <x v="5"/>
    <m/>
    <x v="2"/>
  </r>
  <r>
    <n v="48"/>
    <m/>
    <m/>
    <m/>
    <m/>
    <x v="3"/>
    <x v="3"/>
    <x v="6"/>
    <x v="5"/>
    <m/>
    <x v="2"/>
  </r>
  <r>
    <n v="49"/>
    <m/>
    <m/>
    <m/>
    <m/>
    <x v="3"/>
    <x v="3"/>
    <x v="6"/>
    <x v="5"/>
    <m/>
    <x v="2"/>
  </r>
  <r>
    <n v="50"/>
    <m/>
    <m/>
    <m/>
    <m/>
    <x v="3"/>
    <x v="3"/>
    <x v="6"/>
    <x v="5"/>
    <m/>
    <x v="2"/>
  </r>
  <r>
    <n v="51"/>
    <m/>
    <m/>
    <m/>
    <m/>
    <x v="3"/>
    <x v="3"/>
    <x v="6"/>
    <x v="5"/>
    <m/>
    <x v="2"/>
  </r>
  <r>
    <n v="52"/>
    <m/>
    <m/>
    <m/>
    <m/>
    <x v="3"/>
    <x v="3"/>
    <x v="6"/>
    <x v="5"/>
    <m/>
    <x v="2"/>
  </r>
  <r>
    <n v="53"/>
    <m/>
    <m/>
    <m/>
    <m/>
    <x v="3"/>
    <x v="3"/>
    <x v="6"/>
    <x v="5"/>
    <m/>
    <x v="2"/>
  </r>
  <r>
    <n v="54"/>
    <m/>
    <m/>
    <m/>
    <m/>
    <x v="3"/>
    <x v="3"/>
    <x v="6"/>
    <x v="5"/>
    <m/>
    <x v="2"/>
  </r>
  <r>
    <n v="55"/>
    <m/>
    <m/>
    <m/>
    <m/>
    <x v="3"/>
    <x v="3"/>
    <x v="6"/>
    <x v="5"/>
    <m/>
    <x v="2"/>
  </r>
  <r>
    <n v="56"/>
    <m/>
    <m/>
    <m/>
    <m/>
    <x v="3"/>
    <x v="3"/>
    <x v="6"/>
    <x v="5"/>
    <m/>
    <x v="2"/>
  </r>
  <r>
    <n v="57"/>
    <m/>
    <m/>
    <m/>
    <m/>
    <x v="3"/>
    <x v="3"/>
    <x v="6"/>
    <x v="5"/>
    <m/>
    <x v="2"/>
  </r>
  <r>
    <n v="58"/>
    <m/>
    <m/>
    <m/>
    <m/>
    <x v="3"/>
    <x v="3"/>
    <x v="6"/>
    <x v="5"/>
    <m/>
    <x v="2"/>
  </r>
  <r>
    <n v="59"/>
    <m/>
    <m/>
    <m/>
    <m/>
    <x v="3"/>
    <x v="3"/>
    <x v="6"/>
    <x v="5"/>
    <m/>
    <x v="2"/>
  </r>
  <r>
    <n v="60"/>
    <m/>
    <m/>
    <m/>
    <m/>
    <x v="3"/>
    <x v="3"/>
    <x v="6"/>
    <x v="5"/>
    <m/>
    <x v="2"/>
  </r>
  <r>
    <n v="61"/>
    <m/>
    <m/>
    <m/>
    <m/>
    <x v="3"/>
    <x v="3"/>
    <x v="6"/>
    <x v="5"/>
    <m/>
    <x v="2"/>
  </r>
  <r>
    <n v="62"/>
    <m/>
    <m/>
    <m/>
    <m/>
    <x v="3"/>
    <x v="3"/>
    <x v="6"/>
    <x v="5"/>
    <m/>
    <x v="2"/>
  </r>
  <r>
    <n v="63"/>
    <m/>
    <m/>
    <m/>
    <m/>
    <x v="3"/>
    <x v="3"/>
    <x v="6"/>
    <x v="5"/>
    <m/>
    <x v="2"/>
  </r>
  <r>
    <n v="64"/>
    <m/>
    <m/>
    <m/>
    <m/>
    <x v="3"/>
    <x v="3"/>
    <x v="6"/>
    <x v="5"/>
    <m/>
    <x v="2"/>
  </r>
  <r>
    <n v="65"/>
    <m/>
    <m/>
    <m/>
    <m/>
    <x v="3"/>
    <x v="3"/>
    <x v="6"/>
    <x v="5"/>
    <m/>
    <x v="2"/>
  </r>
  <r>
    <n v="66"/>
    <m/>
    <m/>
    <m/>
    <m/>
    <x v="3"/>
    <x v="3"/>
    <x v="6"/>
    <x v="5"/>
    <m/>
    <x v="2"/>
  </r>
  <r>
    <n v="67"/>
    <m/>
    <m/>
    <m/>
    <m/>
    <x v="3"/>
    <x v="3"/>
    <x v="6"/>
    <x v="5"/>
    <m/>
    <x v="2"/>
  </r>
  <r>
    <n v="68"/>
    <m/>
    <m/>
    <m/>
    <m/>
    <x v="3"/>
    <x v="3"/>
    <x v="6"/>
    <x v="5"/>
    <m/>
    <x v="2"/>
  </r>
  <r>
    <n v="69"/>
    <m/>
    <m/>
    <m/>
    <m/>
    <x v="3"/>
    <x v="3"/>
    <x v="6"/>
    <x v="5"/>
    <m/>
    <x v="2"/>
  </r>
  <r>
    <n v="70"/>
    <m/>
    <m/>
    <m/>
    <m/>
    <x v="3"/>
    <x v="3"/>
    <x v="6"/>
    <x v="5"/>
    <m/>
    <x v="2"/>
  </r>
  <r>
    <n v="71"/>
    <m/>
    <m/>
    <m/>
    <m/>
    <x v="3"/>
    <x v="3"/>
    <x v="6"/>
    <x v="5"/>
    <m/>
    <x v="2"/>
  </r>
  <r>
    <n v="72"/>
    <m/>
    <m/>
    <m/>
    <m/>
    <x v="3"/>
    <x v="3"/>
    <x v="6"/>
    <x v="5"/>
    <m/>
    <x v="2"/>
  </r>
  <r>
    <n v="73"/>
    <m/>
    <m/>
    <m/>
    <m/>
    <x v="3"/>
    <x v="3"/>
    <x v="6"/>
    <x v="5"/>
    <m/>
    <x v="2"/>
  </r>
  <r>
    <n v="74"/>
    <m/>
    <m/>
    <m/>
    <m/>
    <x v="3"/>
    <x v="3"/>
    <x v="6"/>
    <x v="5"/>
    <m/>
    <x v="2"/>
  </r>
  <r>
    <n v="75"/>
    <m/>
    <m/>
    <m/>
    <m/>
    <x v="3"/>
    <x v="3"/>
    <x v="6"/>
    <x v="5"/>
    <m/>
    <x v="2"/>
  </r>
  <r>
    <n v="76"/>
    <m/>
    <m/>
    <m/>
    <m/>
    <x v="3"/>
    <x v="3"/>
    <x v="6"/>
    <x v="5"/>
    <m/>
    <x v="2"/>
  </r>
  <r>
    <n v="77"/>
    <m/>
    <m/>
    <m/>
    <m/>
    <x v="3"/>
    <x v="3"/>
    <x v="6"/>
    <x v="5"/>
    <m/>
    <x v="2"/>
  </r>
  <r>
    <n v="78"/>
    <m/>
    <m/>
    <m/>
    <m/>
    <x v="3"/>
    <x v="3"/>
    <x v="6"/>
    <x v="5"/>
    <m/>
    <x v="2"/>
  </r>
  <r>
    <n v="79"/>
    <m/>
    <m/>
    <m/>
    <m/>
    <x v="3"/>
    <x v="3"/>
    <x v="6"/>
    <x v="5"/>
    <m/>
    <x v="2"/>
  </r>
  <r>
    <n v="80"/>
    <m/>
    <m/>
    <m/>
    <m/>
    <x v="3"/>
    <x v="3"/>
    <x v="6"/>
    <x v="5"/>
    <m/>
    <x v="2"/>
  </r>
  <r>
    <n v="81"/>
    <m/>
    <m/>
    <m/>
    <m/>
    <x v="3"/>
    <x v="3"/>
    <x v="6"/>
    <x v="5"/>
    <m/>
    <x v="2"/>
  </r>
  <r>
    <n v="82"/>
    <m/>
    <m/>
    <m/>
    <m/>
    <x v="3"/>
    <x v="3"/>
    <x v="6"/>
    <x v="5"/>
    <m/>
    <x v="2"/>
  </r>
  <r>
    <n v="83"/>
    <m/>
    <m/>
    <m/>
    <m/>
    <x v="3"/>
    <x v="3"/>
    <x v="6"/>
    <x v="5"/>
    <m/>
    <x v="2"/>
  </r>
  <r>
    <n v="84"/>
    <m/>
    <m/>
    <m/>
    <m/>
    <x v="3"/>
    <x v="3"/>
    <x v="6"/>
    <x v="5"/>
    <m/>
    <x v="2"/>
  </r>
  <r>
    <n v="85"/>
    <m/>
    <m/>
    <m/>
    <m/>
    <x v="3"/>
    <x v="3"/>
    <x v="6"/>
    <x v="5"/>
    <m/>
    <x v="2"/>
  </r>
  <r>
    <n v="86"/>
    <m/>
    <m/>
    <m/>
    <m/>
    <x v="3"/>
    <x v="3"/>
    <x v="6"/>
    <x v="5"/>
    <m/>
    <x v="2"/>
  </r>
  <r>
    <n v="87"/>
    <m/>
    <m/>
    <m/>
    <m/>
    <x v="3"/>
    <x v="3"/>
    <x v="6"/>
    <x v="5"/>
    <m/>
    <x v="2"/>
  </r>
  <r>
    <n v="88"/>
    <m/>
    <m/>
    <m/>
    <m/>
    <x v="3"/>
    <x v="3"/>
    <x v="6"/>
    <x v="5"/>
    <m/>
    <x v="2"/>
  </r>
  <r>
    <n v="89"/>
    <m/>
    <m/>
    <m/>
    <m/>
    <x v="3"/>
    <x v="3"/>
    <x v="6"/>
    <x v="5"/>
    <m/>
    <x v="2"/>
  </r>
  <r>
    <n v="90"/>
    <m/>
    <m/>
    <m/>
    <m/>
    <x v="3"/>
    <x v="3"/>
    <x v="6"/>
    <x v="5"/>
    <m/>
    <x v="2"/>
  </r>
  <r>
    <n v="91"/>
    <m/>
    <m/>
    <m/>
    <m/>
    <x v="3"/>
    <x v="3"/>
    <x v="6"/>
    <x v="5"/>
    <m/>
    <x v="2"/>
  </r>
  <r>
    <n v="92"/>
    <m/>
    <m/>
    <m/>
    <m/>
    <x v="3"/>
    <x v="3"/>
    <x v="6"/>
    <x v="5"/>
    <m/>
    <x v="2"/>
  </r>
  <r>
    <n v="93"/>
    <m/>
    <m/>
    <m/>
    <m/>
    <x v="3"/>
    <x v="3"/>
    <x v="6"/>
    <x v="5"/>
    <m/>
    <x v="2"/>
  </r>
  <r>
    <n v="94"/>
    <m/>
    <m/>
    <m/>
    <m/>
    <x v="3"/>
    <x v="3"/>
    <x v="6"/>
    <x v="5"/>
    <m/>
    <x v="2"/>
  </r>
  <r>
    <n v="95"/>
    <m/>
    <m/>
    <m/>
    <m/>
    <x v="3"/>
    <x v="3"/>
    <x v="6"/>
    <x v="5"/>
    <m/>
    <x v="2"/>
  </r>
  <r>
    <n v="96"/>
    <m/>
    <m/>
    <m/>
    <m/>
    <x v="3"/>
    <x v="3"/>
    <x v="6"/>
    <x v="5"/>
    <m/>
    <x v="2"/>
  </r>
  <r>
    <n v="97"/>
    <m/>
    <m/>
    <m/>
    <m/>
    <x v="3"/>
    <x v="3"/>
    <x v="6"/>
    <x v="5"/>
    <m/>
    <x v="2"/>
  </r>
  <r>
    <n v="98"/>
    <m/>
    <m/>
    <m/>
    <m/>
    <x v="3"/>
    <x v="3"/>
    <x v="6"/>
    <x v="5"/>
    <m/>
    <x v="2"/>
  </r>
  <r>
    <n v="99"/>
    <m/>
    <m/>
    <m/>
    <m/>
    <x v="3"/>
    <x v="3"/>
    <x v="6"/>
    <x v="5"/>
    <m/>
    <x v="2"/>
  </r>
  <r>
    <n v="100"/>
    <m/>
    <m/>
    <m/>
    <m/>
    <x v="3"/>
    <x v="3"/>
    <x v="6"/>
    <x v="5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5" cacheId="17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showHeaders="0" outline="1" outlineData="1" multipleFieldFilters="0" chartFormat="1">
  <location ref="A4:E9" firstHeaderRow="1" firstDataRow="2" firstDataCol="1" rowPageCount="2" colPageCount="1"/>
  <pivotFields count="11">
    <pivotField dataField="1"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>
      <items count="8">
        <item x="0"/>
        <item x="1"/>
        <item x="2"/>
        <item x="5"/>
        <item x="3"/>
        <item x="4"/>
        <item x="6"/>
        <item t="default"/>
      </items>
    </pivotField>
    <pivotField axis="axisPage" multipleItemSelectionAllowed="1" showAll="0">
      <items count="7">
        <item x="0"/>
        <item h="1" x="1"/>
        <item h="1" x="3"/>
        <item h="1" x="2"/>
        <item x="4"/>
        <item h="1" x="5"/>
        <item t="default"/>
      </items>
    </pivotField>
    <pivotField showAll="0"/>
    <pivotField axis="axisPage" multipleItemSelectionAllowed="1" showAll="0">
      <items count="6">
        <item h="1" x="4"/>
        <item x="0"/>
        <item x="1"/>
        <item x="3"/>
        <item h="1" x="2"/>
        <item t="default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pageFields count="2">
    <pageField fld="8" hier="-1"/>
    <pageField fld="10" hier="-1"/>
  </pageFields>
  <dataFields count="1">
    <dataField name="Soma de ID" fld="0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0"/>
  <sheetViews>
    <sheetView showGridLines="0" zoomScale="130" zoomScaleNormal="130" workbookViewId="0">
      <pane ySplit="3" topLeftCell="A4" activePane="bottomLeft" state="frozen"/>
      <selection pane="bottomLeft" activeCell="Q7" sqref="Q7"/>
    </sheetView>
  </sheetViews>
  <sheetFormatPr defaultRowHeight="15"/>
  <cols>
    <col min="1" max="1" width="9.140625" style="3"/>
    <col min="2" max="2" width="23.7109375" style="1" customWidth="1"/>
    <col min="3" max="3" width="13.7109375" style="2" hidden="1" customWidth="1"/>
    <col min="4" max="4" width="23.5703125" hidden="1" customWidth="1"/>
    <col min="5" max="5" width="9.7109375" style="1" hidden="1" customWidth="1"/>
    <col min="6" max="6" width="5.7109375" style="3" hidden="1" customWidth="1"/>
    <col min="7" max="7" width="5" style="3" hidden="1" customWidth="1"/>
    <col min="8" max="8" width="4.7109375" style="4" bestFit="1" customWidth="1"/>
    <col min="9" max="9" width="8.42578125" style="3" bestFit="1" customWidth="1"/>
    <col min="10" max="10" width="25.42578125" style="3" customWidth="1"/>
    <col min="11" max="11" width="9.7109375" style="3" bestFit="1" customWidth="1"/>
    <col min="12" max="13" width="23.7109375" style="1" hidden="1" customWidth="1"/>
    <col min="14" max="14" width="22.42578125" hidden="1" customWidth="1"/>
    <col min="15" max="15" width="9.85546875" style="2" hidden="1" customWidth="1"/>
  </cols>
  <sheetData>
    <row r="1" spans="1:15" ht="30" customHeight="1">
      <c r="A1" s="5" t="s">
        <v>18</v>
      </c>
    </row>
    <row r="2" spans="1:15" ht="21" customHeight="1">
      <c r="A2" s="6" t="s">
        <v>19</v>
      </c>
    </row>
    <row r="3" spans="1:15" s="11" customFormat="1" ht="27" customHeight="1">
      <c r="A3" s="7" t="s">
        <v>5</v>
      </c>
      <c r="B3" s="8" t="s">
        <v>0</v>
      </c>
      <c r="C3" s="7" t="s">
        <v>4</v>
      </c>
      <c r="D3" s="9" t="s">
        <v>3</v>
      </c>
      <c r="E3" s="8" t="s">
        <v>1</v>
      </c>
      <c r="F3" s="10" t="s">
        <v>8</v>
      </c>
      <c r="G3" s="10" t="s">
        <v>9</v>
      </c>
      <c r="H3" s="10" t="s">
        <v>10</v>
      </c>
      <c r="I3" s="10" t="s">
        <v>6</v>
      </c>
      <c r="J3" s="10" t="s">
        <v>38</v>
      </c>
      <c r="K3" s="10" t="s">
        <v>11</v>
      </c>
      <c r="L3" s="8" t="s">
        <v>13</v>
      </c>
      <c r="M3" s="8" t="s">
        <v>2</v>
      </c>
      <c r="N3" s="9" t="s">
        <v>26</v>
      </c>
      <c r="O3" s="7" t="s">
        <v>15</v>
      </c>
    </row>
    <row r="4" spans="1:15" s="11" customFormat="1" ht="12.75">
      <c r="A4" s="12">
        <v>7</v>
      </c>
      <c r="B4" s="13" t="s">
        <v>27</v>
      </c>
      <c r="C4" s="14" t="s">
        <v>33</v>
      </c>
      <c r="D4" s="15"/>
      <c r="E4" s="13" t="s">
        <v>28</v>
      </c>
      <c r="F4" s="12">
        <v>3</v>
      </c>
      <c r="G4" s="12">
        <v>3</v>
      </c>
      <c r="H4" s="16">
        <f>IF(G4*F4&lt;&gt;0,G4*F4,"")</f>
        <v>9</v>
      </c>
      <c r="I4" s="12" t="s">
        <v>7</v>
      </c>
      <c r="J4" s="13" t="s">
        <v>29</v>
      </c>
      <c r="K4" s="12" t="s">
        <v>24</v>
      </c>
      <c r="L4" s="13" t="s">
        <v>29</v>
      </c>
      <c r="M4" s="13" t="s">
        <v>30</v>
      </c>
      <c r="N4" s="15" t="s">
        <v>31</v>
      </c>
      <c r="O4" s="14" t="s">
        <v>16</v>
      </c>
    </row>
    <row r="5" spans="1:15" s="11" customFormat="1" ht="12.75">
      <c r="A5" s="12">
        <v>6</v>
      </c>
      <c r="B5" s="13" t="s">
        <v>27</v>
      </c>
      <c r="C5" s="14" t="s">
        <v>33</v>
      </c>
      <c r="D5" s="15"/>
      <c r="E5" s="13" t="s">
        <v>28</v>
      </c>
      <c r="F5" s="12">
        <v>2</v>
      </c>
      <c r="G5" s="12">
        <v>3</v>
      </c>
      <c r="H5" s="16">
        <f>IF(G5*F5&lt;&gt;0,G5*F5,"")</f>
        <v>6</v>
      </c>
      <c r="I5" s="12" t="s">
        <v>7</v>
      </c>
      <c r="J5" s="13" t="s">
        <v>29</v>
      </c>
      <c r="K5" s="12" t="s">
        <v>14</v>
      </c>
      <c r="L5" s="13" t="s">
        <v>29</v>
      </c>
      <c r="M5" s="13" t="s">
        <v>30</v>
      </c>
      <c r="N5" s="15" t="s">
        <v>31</v>
      </c>
      <c r="O5" s="14" t="s">
        <v>16</v>
      </c>
    </row>
    <row r="6" spans="1:15" s="11" customFormat="1" ht="12.75">
      <c r="A6" s="12">
        <v>9</v>
      </c>
      <c r="B6" s="13" t="s">
        <v>27</v>
      </c>
      <c r="C6" s="14" t="s">
        <v>33</v>
      </c>
      <c r="D6" s="15"/>
      <c r="E6" s="13" t="s">
        <v>28</v>
      </c>
      <c r="F6" s="12">
        <v>2</v>
      </c>
      <c r="G6" s="12">
        <v>2</v>
      </c>
      <c r="H6" s="16">
        <f>IF(G6*F6&lt;&gt;0,G6*F6,"")</f>
        <v>4</v>
      </c>
      <c r="I6" s="12" t="s">
        <v>7</v>
      </c>
      <c r="J6" s="13" t="s">
        <v>29</v>
      </c>
      <c r="K6" s="12" t="s">
        <v>12</v>
      </c>
      <c r="L6" s="13" t="s">
        <v>29</v>
      </c>
      <c r="M6" s="13" t="s">
        <v>30</v>
      </c>
      <c r="N6" s="15" t="s">
        <v>31</v>
      </c>
      <c r="O6" s="14" t="s">
        <v>16</v>
      </c>
    </row>
    <row r="7" spans="1:15" s="11" customFormat="1" ht="12.75">
      <c r="A7" s="12">
        <v>3</v>
      </c>
      <c r="B7" s="13" t="s">
        <v>27</v>
      </c>
      <c r="C7" s="14" t="s">
        <v>32</v>
      </c>
      <c r="D7" s="15"/>
      <c r="E7" s="13" t="s">
        <v>28</v>
      </c>
      <c r="F7" s="12">
        <v>3</v>
      </c>
      <c r="G7" s="12">
        <v>1</v>
      </c>
      <c r="H7" s="16">
        <f>IF(G7*F7&lt;&gt;0,G7*F7,"")</f>
        <v>3</v>
      </c>
      <c r="I7" s="12" t="s">
        <v>21</v>
      </c>
      <c r="J7" s="13" t="s">
        <v>29</v>
      </c>
      <c r="K7" s="12" t="s">
        <v>25</v>
      </c>
      <c r="L7" s="13" t="s">
        <v>29</v>
      </c>
      <c r="M7" s="13" t="s">
        <v>30</v>
      </c>
      <c r="N7" s="15" t="s">
        <v>31</v>
      </c>
      <c r="O7" s="14" t="s">
        <v>16</v>
      </c>
    </row>
    <row r="8" spans="1:15" s="11" customFormat="1" ht="12.75">
      <c r="A8" s="12">
        <v>13</v>
      </c>
      <c r="B8" s="13" t="s">
        <v>27</v>
      </c>
      <c r="C8" s="14" t="s">
        <v>35</v>
      </c>
      <c r="D8" s="15"/>
      <c r="E8" s="13" t="s">
        <v>28</v>
      </c>
      <c r="F8" s="12">
        <v>3</v>
      </c>
      <c r="G8" s="12">
        <v>1</v>
      </c>
      <c r="H8" s="16">
        <f>IF(G8*F8&lt;&gt;0,G8*F8,"")</f>
        <v>3</v>
      </c>
      <c r="I8" s="12" t="s">
        <v>7</v>
      </c>
      <c r="J8" s="13" t="s">
        <v>29</v>
      </c>
      <c r="K8" s="12" t="s">
        <v>24</v>
      </c>
      <c r="L8" s="13" t="s">
        <v>29</v>
      </c>
      <c r="M8" s="13" t="s">
        <v>30</v>
      </c>
      <c r="N8" s="15" t="s">
        <v>31</v>
      </c>
      <c r="O8" s="14" t="s">
        <v>16</v>
      </c>
    </row>
    <row r="9" spans="1:15" s="11" customFormat="1" ht="12.75">
      <c r="A9" s="12">
        <v>16</v>
      </c>
      <c r="B9" s="13" t="s">
        <v>27</v>
      </c>
      <c r="C9" s="14" t="s">
        <v>36</v>
      </c>
      <c r="D9" s="15"/>
      <c r="E9" s="13" t="s">
        <v>28</v>
      </c>
      <c r="F9" s="12">
        <v>3</v>
      </c>
      <c r="G9" s="12">
        <v>1</v>
      </c>
      <c r="H9" s="16">
        <f>IF(G9*F9&lt;&gt;0,G9*F9,"")</f>
        <v>3</v>
      </c>
      <c r="I9" s="12" t="s">
        <v>7</v>
      </c>
      <c r="J9" s="13" t="s">
        <v>29</v>
      </c>
      <c r="K9" s="12" t="s">
        <v>24</v>
      </c>
      <c r="L9" s="13" t="s">
        <v>29</v>
      </c>
      <c r="M9" s="13" t="s">
        <v>30</v>
      </c>
      <c r="N9" s="15" t="s">
        <v>31</v>
      </c>
      <c r="O9" s="14" t="s">
        <v>16</v>
      </c>
    </row>
    <row r="10" spans="1:15" s="11" customFormat="1" ht="12.75">
      <c r="A10" s="12">
        <v>17</v>
      </c>
      <c r="B10" s="13" t="s">
        <v>27</v>
      </c>
      <c r="C10" s="14" t="s">
        <v>36</v>
      </c>
      <c r="D10" s="15"/>
      <c r="E10" s="13" t="s">
        <v>28</v>
      </c>
      <c r="F10" s="12">
        <v>1</v>
      </c>
      <c r="G10" s="12">
        <v>3</v>
      </c>
      <c r="H10" s="16">
        <f>IF(G10*F10&lt;&gt;0,G10*F10,"")</f>
        <v>3</v>
      </c>
      <c r="I10" s="12" t="s">
        <v>7</v>
      </c>
      <c r="J10" s="13" t="s">
        <v>29</v>
      </c>
      <c r="K10" s="12" t="s">
        <v>24</v>
      </c>
      <c r="L10" s="13" t="s">
        <v>29</v>
      </c>
      <c r="M10" s="13" t="s">
        <v>30</v>
      </c>
      <c r="N10" s="15" t="s">
        <v>31</v>
      </c>
      <c r="O10" s="14" t="s">
        <v>16</v>
      </c>
    </row>
    <row r="11" spans="1:15" s="11" customFormat="1" ht="12.75">
      <c r="A11" s="12">
        <v>2</v>
      </c>
      <c r="B11" s="13" t="s">
        <v>27</v>
      </c>
      <c r="C11" s="14" t="s">
        <v>32</v>
      </c>
      <c r="D11" s="15"/>
      <c r="E11" s="13" t="s">
        <v>28</v>
      </c>
      <c r="F11" s="12">
        <v>1</v>
      </c>
      <c r="G11" s="12">
        <v>2</v>
      </c>
      <c r="H11" s="16">
        <f>IF(G11*F11&lt;&gt;0,G11*F11,"")</f>
        <v>2</v>
      </c>
      <c r="I11" s="12" t="s">
        <v>20</v>
      </c>
      <c r="J11" s="13" t="s">
        <v>29</v>
      </c>
      <c r="K11" s="12" t="s">
        <v>24</v>
      </c>
      <c r="L11" s="13" t="s">
        <v>29</v>
      </c>
      <c r="M11" s="13" t="s">
        <v>30</v>
      </c>
      <c r="N11" s="15" t="s">
        <v>31</v>
      </c>
      <c r="O11" s="14" t="s">
        <v>16</v>
      </c>
    </row>
    <row r="12" spans="1:15" s="11" customFormat="1" ht="12.75">
      <c r="A12" s="12">
        <v>4</v>
      </c>
      <c r="B12" s="13" t="s">
        <v>27</v>
      </c>
      <c r="C12" s="14" t="s">
        <v>32</v>
      </c>
      <c r="D12" s="15"/>
      <c r="E12" s="13" t="s">
        <v>28</v>
      </c>
      <c r="F12" s="12">
        <v>2</v>
      </c>
      <c r="G12" s="12">
        <v>1</v>
      </c>
      <c r="H12" s="16">
        <f>IF(G12*F12&lt;&gt;0,G12*F12,"")</f>
        <v>2</v>
      </c>
      <c r="I12" s="12" t="s">
        <v>22</v>
      </c>
      <c r="J12" s="13" t="s">
        <v>29</v>
      </c>
      <c r="K12" s="12" t="s">
        <v>14</v>
      </c>
      <c r="L12" s="13" t="s">
        <v>29</v>
      </c>
      <c r="M12" s="13" t="s">
        <v>30</v>
      </c>
      <c r="N12" s="15" t="s">
        <v>31</v>
      </c>
      <c r="O12" s="14" t="s">
        <v>16</v>
      </c>
    </row>
    <row r="13" spans="1:15" s="11" customFormat="1" ht="12.75">
      <c r="A13" s="12">
        <v>8</v>
      </c>
      <c r="B13" s="13" t="s">
        <v>27</v>
      </c>
      <c r="C13" s="14" t="s">
        <v>33</v>
      </c>
      <c r="D13" s="15"/>
      <c r="E13" s="13" t="s">
        <v>28</v>
      </c>
      <c r="F13" s="12">
        <v>1</v>
      </c>
      <c r="G13" s="12">
        <v>2</v>
      </c>
      <c r="H13" s="16">
        <f>IF(G13*F13&lt;&gt;0,G13*F13,"")</f>
        <v>2</v>
      </c>
      <c r="I13" s="12" t="s">
        <v>7</v>
      </c>
      <c r="J13" s="13" t="s">
        <v>29</v>
      </c>
      <c r="K13" s="12" t="s">
        <v>24</v>
      </c>
      <c r="L13" s="13" t="s">
        <v>29</v>
      </c>
      <c r="M13" s="13" t="s">
        <v>30</v>
      </c>
      <c r="N13" s="15" t="s">
        <v>31</v>
      </c>
      <c r="O13" s="14" t="s">
        <v>16</v>
      </c>
    </row>
    <row r="14" spans="1:15" s="11" customFormat="1" ht="12.75">
      <c r="A14" s="12">
        <v>11</v>
      </c>
      <c r="B14" s="13" t="s">
        <v>27</v>
      </c>
      <c r="C14" s="14" t="s">
        <v>34</v>
      </c>
      <c r="D14" s="15"/>
      <c r="E14" s="13" t="s">
        <v>28</v>
      </c>
      <c r="F14" s="12">
        <v>1</v>
      </c>
      <c r="G14" s="12">
        <v>2</v>
      </c>
      <c r="H14" s="16">
        <f>IF(G14*F14&lt;&gt;0,G14*F14,"")</f>
        <v>2</v>
      </c>
      <c r="I14" s="12" t="s">
        <v>7</v>
      </c>
      <c r="J14" s="13" t="s">
        <v>29</v>
      </c>
      <c r="K14" s="12" t="s">
        <v>14</v>
      </c>
      <c r="L14" s="13" t="s">
        <v>29</v>
      </c>
      <c r="M14" s="13" t="s">
        <v>30</v>
      </c>
      <c r="N14" s="15" t="s">
        <v>31</v>
      </c>
      <c r="O14" s="14" t="s">
        <v>16</v>
      </c>
    </row>
    <row r="15" spans="1:15" s="11" customFormat="1" ht="12.75">
      <c r="A15" s="12">
        <v>12</v>
      </c>
      <c r="B15" s="13" t="s">
        <v>27</v>
      </c>
      <c r="C15" s="14" t="s">
        <v>34</v>
      </c>
      <c r="D15" s="15"/>
      <c r="E15" s="13" t="s">
        <v>28</v>
      </c>
      <c r="F15" s="12">
        <v>1</v>
      </c>
      <c r="G15" s="12">
        <v>2</v>
      </c>
      <c r="H15" s="16">
        <f>IF(G15*F15&lt;&gt;0,G15*F15,"")</f>
        <v>2</v>
      </c>
      <c r="I15" s="12" t="s">
        <v>7</v>
      </c>
      <c r="J15" s="13" t="s">
        <v>29</v>
      </c>
      <c r="K15" s="12" t="s">
        <v>24</v>
      </c>
      <c r="L15" s="13" t="s">
        <v>29</v>
      </c>
      <c r="M15" s="13" t="s">
        <v>30</v>
      </c>
      <c r="N15" s="15" t="s">
        <v>31</v>
      </c>
      <c r="O15" s="14" t="s">
        <v>16</v>
      </c>
    </row>
    <row r="16" spans="1:15" s="11" customFormat="1" ht="12.75">
      <c r="A16" s="12">
        <v>14</v>
      </c>
      <c r="B16" s="13" t="s">
        <v>27</v>
      </c>
      <c r="C16" s="14" t="s">
        <v>35</v>
      </c>
      <c r="D16" s="15"/>
      <c r="E16" s="13" t="s">
        <v>28</v>
      </c>
      <c r="F16" s="12">
        <v>1</v>
      </c>
      <c r="G16" s="12">
        <v>2</v>
      </c>
      <c r="H16" s="16">
        <f>IF(G16*F16&lt;&gt;0,G16*F16,"")</f>
        <v>2</v>
      </c>
      <c r="I16" s="12" t="s">
        <v>7</v>
      </c>
      <c r="J16" s="13" t="s">
        <v>29</v>
      </c>
      <c r="K16" s="12" t="s">
        <v>24</v>
      </c>
      <c r="L16" s="13" t="s">
        <v>29</v>
      </c>
      <c r="M16" s="13" t="s">
        <v>30</v>
      </c>
      <c r="N16" s="15" t="s">
        <v>31</v>
      </c>
      <c r="O16" s="14" t="s">
        <v>16</v>
      </c>
    </row>
    <row r="17" spans="1:15" s="11" customFormat="1" ht="12.75">
      <c r="A17" s="12">
        <v>18</v>
      </c>
      <c r="B17" s="13" t="s">
        <v>27</v>
      </c>
      <c r="C17" s="14" t="s">
        <v>36</v>
      </c>
      <c r="D17" s="15"/>
      <c r="E17" s="13" t="s">
        <v>28</v>
      </c>
      <c r="F17" s="12">
        <v>2</v>
      </c>
      <c r="G17" s="12">
        <v>1</v>
      </c>
      <c r="H17" s="16">
        <f>IF(G17*F17&lt;&gt;0,G17*F17,"")</f>
        <v>2</v>
      </c>
      <c r="I17" s="12" t="s">
        <v>7</v>
      </c>
      <c r="J17" s="13" t="s">
        <v>29</v>
      </c>
      <c r="K17" s="12" t="s">
        <v>24</v>
      </c>
      <c r="L17" s="13" t="s">
        <v>29</v>
      </c>
      <c r="M17" s="13" t="s">
        <v>30</v>
      </c>
      <c r="N17" s="15" t="s">
        <v>31</v>
      </c>
      <c r="O17" s="14" t="s">
        <v>16</v>
      </c>
    </row>
    <row r="18" spans="1:15" s="11" customFormat="1" ht="12.75">
      <c r="A18" s="12">
        <v>19</v>
      </c>
      <c r="B18" s="13" t="s">
        <v>27</v>
      </c>
      <c r="C18" s="14" t="s">
        <v>37</v>
      </c>
      <c r="D18" s="15"/>
      <c r="E18" s="13" t="s">
        <v>28</v>
      </c>
      <c r="F18" s="12">
        <v>2</v>
      </c>
      <c r="G18" s="12">
        <v>1</v>
      </c>
      <c r="H18" s="16">
        <f>IF(G18*F18&lt;&gt;0,G18*F18,"")</f>
        <v>2</v>
      </c>
      <c r="I18" s="12" t="s">
        <v>7</v>
      </c>
      <c r="J18" s="13" t="s">
        <v>29</v>
      </c>
      <c r="K18" s="12" t="s">
        <v>24</v>
      </c>
      <c r="L18" s="13" t="s">
        <v>29</v>
      </c>
      <c r="M18" s="13" t="s">
        <v>30</v>
      </c>
      <c r="N18" s="15" t="s">
        <v>31</v>
      </c>
      <c r="O18" s="14" t="s">
        <v>16</v>
      </c>
    </row>
    <row r="19" spans="1:15" s="11" customFormat="1" ht="12.75">
      <c r="A19" s="12">
        <v>20</v>
      </c>
      <c r="B19" s="13" t="s">
        <v>27</v>
      </c>
      <c r="C19" s="14" t="s">
        <v>37</v>
      </c>
      <c r="D19" s="15"/>
      <c r="E19" s="13" t="s">
        <v>28</v>
      </c>
      <c r="F19" s="12">
        <v>1</v>
      </c>
      <c r="G19" s="12">
        <v>2</v>
      </c>
      <c r="H19" s="16">
        <f>IF(G19*F19&lt;&gt;0,G19*F19,"")</f>
        <v>2</v>
      </c>
      <c r="I19" s="12" t="s">
        <v>7</v>
      </c>
      <c r="J19" s="13" t="s">
        <v>29</v>
      </c>
      <c r="K19" s="12" t="s">
        <v>24</v>
      </c>
      <c r="L19" s="13" t="s">
        <v>29</v>
      </c>
      <c r="M19" s="13" t="s">
        <v>30</v>
      </c>
      <c r="N19" s="15" t="s">
        <v>31</v>
      </c>
      <c r="O19" s="14" t="s">
        <v>16</v>
      </c>
    </row>
    <row r="20" spans="1:15" s="11" customFormat="1" ht="12.75">
      <c r="A20" s="12">
        <v>1</v>
      </c>
      <c r="B20" s="13" t="s">
        <v>27</v>
      </c>
      <c r="C20" s="14" t="s">
        <v>32</v>
      </c>
      <c r="D20" s="15"/>
      <c r="E20" s="13" t="s">
        <v>28</v>
      </c>
      <c r="F20" s="12">
        <v>1</v>
      </c>
      <c r="G20" s="12">
        <v>1</v>
      </c>
      <c r="H20" s="16">
        <f>IF(G20*F20&lt;&gt;0,G20*F20,"")</f>
        <v>1</v>
      </c>
      <c r="I20" s="12" t="s">
        <v>7</v>
      </c>
      <c r="J20" s="13" t="s">
        <v>29</v>
      </c>
      <c r="K20" s="12" t="s">
        <v>25</v>
      </c>
      <c r="L20" s="13" t="s">
        <v>29</v>
      </c>
      <c r="M20" s="13" t="s">
        <v>30</v>
      </c>
      <c r="N20" s="15" t="s">
        <v>31</v>
      </c>
      <c r="O20" s="14" t="s">
        <v>16</v>
      </c>
    </row>
    <row r="21" spans="1:15" s="11" customFormat="1" ht="12.75">
      <c r="A21" s="12">
        <v>5</v>
      </c>
      <c r="B21" s="13" t="s">
        <v>27</v>
      </c>
      <c r="C21" s="14" t="s">
        <v>32</v>
      </c>
      <c r="D21" s="15"/>
      <c r="E21" s="13" t="s">
        <v>28</v>
      </c>
      <c r="F21" s="12">
        <v>1</v>
      </c>
      <c r="G21" s="12">
        <v>1</v>
      </c>
      <c r="H21" s="16">
        <f>IF(G21*F21&lt;&gt;0,G21*F21,"")</f>
        <v>1</v>
      </c>
      <c r="I21" s="12" t="s">
        <v>23</v>
      </c>
      <c r="J21" s="13" t="s">
        <v>29</v>
      </c>
      <c r="K21" s="12" t="s">
        <v>12</v>
      </c>
      <c r="L21" s="13" t="s">
        <v>29</v>
      </c>
      <c r="M21" s="13" t="s">
        <v>30</v>
      </c>
      <c r="N21" s="15" t="s">
        <v>31</v>
      </c>
      <c r="O21" s="14" t="s">
        <v>16</v>
      </c>
    </row>
    <row r="22" spans="1:15" s="11" customFormat="1" ht="12.75">
      <c r="A22" s="12">
        <v>10</v>
      </c>
      <c r="B22" s="13" t="s">
        <v>27</v>
      </c>
      <c r="C22" s="14" t="s">
        <v>34</v>
      </c>
      <c r="D22" s="15"/>
      <c r="E22" s="13" t="s">
        <v>28</v>
      </c>
      <c r="F22" s="12">
        <v>1</v>
      </c>
      <c r="G22" s="12">
        <v>1</v>
      </c>
      <c r="H22" s="16">
        <f>IF(G22*F22&lt;&gt;0,G22*F22,"")</f>
        <v>1</v>
      </c>
      <c r="I22" s="12" t="s">
        <v>7</v>
      </c>
      <c r="J22" s="13" t="s">
        <v>29</v>
      </c>
      <c r="K22" s="12" t="s">
        <v>25</v>
      </c>
      <c r="L22" s="13" t="s">
        <v>29</v>
      </c>
      <c r="M22" s="13" t="s">
        <v>30</v>
      </c>
      <c r="N22" s="15" t="s">
        <v>31</v>
      </c>
      <c r="O22" s="14" t="s">
        <v>17</v>
      </c>
    </row>
    <row r="23" spans="1:15" s="11" customFormat="1" ht="12.75">
      <c r="A23" s="12">
        <v>15</v>
      </c>
      <c r="B23" s="13" t="s">
        <v>27</v>
      </c>
      <c r="C23" s="14" t="s">
        <v>35</v>
      </c>
      <c r="D23" s="15"/>
      <c r="E23" s="13" t="s">
        <v>28</v>
      </c>
      <c r="F23" s="12">
        <v>1</v>
      </c>
      <c r="G23" s="12">
        <v>1</v>
      </c>
      <c r="H23" s="16">
        <f>IF(G23*F23&lt;&gt;0,G23*F23,"")</f>
        <v>1</v>
      </c>
      <c r="I23" s="12" t="s">
        <v>7</v>
      </c>
      <c r="J23" s="13" t="s">
        <v>29</v>
      </c>
      <c r="K23" s="12" t="s">
        <v>24</v>
      </c>
      <c r="L23" s="13" t="s">
        <v>29</v>
      </c>
      <c r="M23" s="13" t="s">
        <v>30</v>
      </c>
      <c r="N23" s="15" t="s">
        <v>31</v>
      </c>
      <c r="O23" s="14" t="s">
        <v>16</v>
      </c>
    </row>
    <row r="24" spans="1:15" s="20" customFormat="1" ht="12.75">
      <c r="A24" s="17"/>
      <c r="B24" s="18"/>
      <c r="C24" s="19"/>
      <c r="E24" s="18"/>
      <c r="F24" s="17"/>
      <c r="G24" s="17"/>
      <c r="H24" s="21"/>
      <c r="I24" s="17"/>
      <c r="J24" s="17"/>
      <c r="K24" s="17"/>
      <c r="L24" s="18"/>
      <c r="M24" s="18"/>
      <c r="O24" s="19"/>
    </row>
    <row r="25" spans="1:15" s="20" customFormat="1" ht="12.75">
      <c r="A25" s="17"/>
      <c r="B25" s="18"/>
      <c r="C25" s="19"/>
      <c r="E25" s="18"/>
      <c r="F25" s="17"/>
      <c r="G25" s="17"/>
      <c r="H25" s="21"/>
      <c r="I25" s="17"/>
      <c r="J25" s="17"/>
      <c r="K25" s="17"/>
      <c r="L25" s="18"/>
      <c r="M25" s="18"/>
      <c r="O25" s="19"/>
    </row>
    <row r="26" spans="1:15" s="20" customFormat="1" ht="12.75">
      <c r="A26" s="17"/>
      <c r="B26" s="18"/>
      <c r="C26" s="19"/>
      <c r="E26" s="18"/>
      <c r="F26" s="17"/>
      <c r="G26" s="17"/>
      <c r="H26" s="21"/>
      <c r="I26" s="17"/>
      <c r="J26" s="17"/>
      <c r="K26" s="17"/>
      <c r="L26" s="18"/>
      <c r="M26" s="18"/>
      <c r="O26" s="19"/>
    </row>
    <row r="27" spans="1:15" s="20" customFormat="1" ht="12.75">
      <c r="A27" s="17"/>
      <c r="B27" s="18"/>
      <c r="C27" s="19"/>
      <c r="E27" s="18"/>
      <c r="F27" s="17"/>
      <c r="G27" s="17"/>
      <c r="H27" s="21"/>
      <c r="I27" s="17"/>
      <c r="J27" s="17"/>
      <c r="K27" s="17"/>
      <c r="L27" s="18"/>
      <c r="M27" s="18"/>
      <c r="O27" s="19"/>
    </row>
    <row r="28" spans="1:15" s="20" customFormat="1" ht="12.75">
      <c r="A28" s="17"/>
      <c r="B28" s="18"/>
      <c r="C28" s="19"/>
      <c r="E28" s="18"/>
      <c r="F28" s="17"/>
      <c r="G28" s="17"/>
      <c r="H28" s="21"/>
      <c r="I28" s="17"/>
      <c r="J28" s="17"/>
      <c r="K28" s="17"/>
      <c r="L28" s="18"/>
      <c r="M28" s="18"/>
      <c r="O28" s="19"/>
    </row>
    <row r="29" spans="1:15" s="20" customFormat="1" ht="12.75">
      <c r="A29" s="17"/>
      <c r="B29" s="18"/>
      <c r="C29" s="19"/>
      <c r="E29" s="18"/>
      <c r="F29" s="17"/>
      <c r="G29" s="17"/>
      <c r="H29" s="21"/>
      <c r="I29" s="17"/>
      <c r="J29" s="17"/>
      <c r="K29" s="17"/>
      <c r="L29" s="18"/>
      <c r="M29" s="18"/>
      <c r="O29" s="19"/>
    </row>
    <row r="30" spans="1:15" s="20" customFormat="1" ht="12.75">
      <c r="A30" s="17"/>
      <c r="B30" s="18"/>
      <c r="C30" s="19"/>
      <c r="E30" s="18"/>
      <c r="F30" s="17"/>
      <c r="G30" s="17"/>
      <c r="H30" s="21"/>
      <c r="I30" s="17"/>
      <c r="J30" s="17"/>
      <c r="K30" s="17"/>
      <c r="L30" s="18"/>
      <c r="M30" s="18"/>
      <c r="O30" s="19"/>
    </row>
    <row r="31" spans="1:15" s="20" customFormat="1" ht="12.75">
      <c r="A31" s="17"/>
      <c r="B31" s="18"/>
      <c r="C31" s="19"/>
      <c r="E31" s="18"/>
      <c r="F31" s="17"/>
      <c r="G31" s="17"/>
      <c r="H31" s="21"/>
      <c r="I31" s="17"/>
      <c r="J31" s="17"/>
      <c r="K31" s="17"/>
      <c r="L31" s="18"/>
      <c r="M31" s="18"/>
      <c r="O31" s="19"/>
    </row>
    <row r="32" spans="1:15" s="20" customFormat="1" ht="12.75">
      <c r="A32" s="17"/>
      <c r="B32" s="18"/>
      <c r="C32" s="19"/>
      <c r="E32" s="18"/>
      <c r="F32" s="17"/>
      <c r="G32" s="17"/>
      <c r="H32" s="21"/>
      <c r="I32" s="17"/>
      <c r="J32" s="17"/>
      <c r="K32" s="17"/>
      <c r="L32" s="18"/>
      <c r="M32" s="18"/>
      <c r="O32" s="19"/>
    </row>
    <row r="33" spans="1:15" s="20" customFormat="1" ht="12.75">
      <c r="A33" s="17"/>
      <c r="B33" s="18"/>
      <c r="C33" s="19"/>
      <c r="E33" s="18"/>
      <c r="F33" s="17"/>
      <c r="G33" s="17"/>
      <c r="H33" s="21"/>
      <c r="I33" s="17"/>
      <c r="J33" s="17"/>
      <c r="K33" s="17"/>
      <c r="L33" s="18"/>
      <c r="M33" s="18"/>
      <c r="O33" s="19"/>
    </row>
    <row r="34" spans="1:15" s="20" customFormat="1" ht="12.75">
      <c r="A34" s="17"/>
      <c r="B34" s="18"/>
      <c r="C34" s="19"/>
      <c r="E34" s="18"/>
      <c r="F34" s="17"/>
      <c r="G34" s="17"/>
      <c r="H34" s="21"/>
      <c r="I34" s="17"/>
      <c r="J34" s="17"/>
      <c r="K34" s="17"/>
      <c r="L34" s="18"/>
      <c r="M34" s="18"/>
      <c r="O34" s="19"/>
    </row>
    <row r="35" spans="1:15" s="20" customFormat="1" ht="12.75">
      <c r="A35" s="17"/>
      <c r="B35" s="18"/>
      <c r="C35" s="19"/>
      <c r="E35" s="18"/>
      <c r="F35" s="17"/>
      <c r="G35" s="17"/>
      <c r="H35" s="21"/>
      <c r="I35" s="17"/>
      <c r="J35" s="17"/>
      <c r="K35" s="17"/>
      <c r="L35" s="18"/>
      <c r="M35" s="18"/>
      <c r="O35" s="19"/>
    </row>
    <row r="36" spans="1:15" s="20" customFormat="1" ht="12.75">
      <c r="A36" s="17"/>
      <c r="B36" s="18"/>
      <c r="C36" s="19"/>
      <c r="E36" s="18"/>
      <c r="F36" s="17"/>
      <c r="G36" s="17"/>
      <c r="H36" s="21"/>
      <c r="I36" s="17"/>
      <c r="J36" s="17"/>
      <c r="K36" s="17"/>
      <c r="L36" s="18"/>
      <c r="M36" s="18"/>
      <c r="O36" s="19"/>
    </row>
    <row r="37" spans="1:15" s="20" customFormat="1" ht="12.75">
      <c r="A37" s="17"/>
      <c r="B37" s="18"/>
      <c r="C37" s="19"/>
      <c r="E37" s="18"/>
      <c r="F37" s="17"/>
      <c r="G37" s="17"/>
      <c r="H37" s="21"/>
      <c r="I37" s="17"/>
      <c r="J37" s="17"/>
      <c r="K37" s="17"/>
      <c r="L37" s="18"/>
      <c r="M37" s="18"/>
      <c r="O37" s="19"/>
    </row>
    <row r="38" spans="1:15" s="20" customFormat="1" ht="12.75">
      <c r="A38" s="17"/>
      <c r="B38" s="18"/>
      <c r="C38" s="19"/>
      <c r="E38" s="18"/>
      <c r="F38" s="17"/>
      <c r="G38" s="17"/>
      <c r="H38" s="21"/>
      <c r="I38" s="17"/>
      <c r="J38" s="17"/>
      <c r="K38" s="17"/>
      <c r="L38" s="18"/>
      <c r="M38" s="18"/>
      <c r="O38" s="19"/>
    </row>
    <row r="39" spans="1:15" s="20" customFormat="1" ht="12.75">
      <c r="A39" s="17"/>
      <c r="B39" s="18"/>
      <c r="C39" s="19"/>
      <c r="E39" s="18"/>
      <c r="F39" s="17"/>
      <c r="G39" s="17"/>
      <c r="H39" s="21"/>
      <c r="I39" s="17"/>
      <c r="J39" s="17"/>
      <c r="K39" s="17"/>
      <c r="L39" s="18"/>
      <c r="M39" s="18"/>
      <c r="O39" s="19"/>
    </row>
    <row r="40" spans="1:15" s="20" customFormat="1" ht="12.75">
      <c r="A40" s="17"/>
      <c r="B40" s="18"/>
      <c r="C40" s="19"/>
      <c r="E40" s="18"/>
      <c r="F40" s="17"/>
      <c r="G40" s="17"/>
      <c r="H40" s="21"/>
      <c r="I40" s="17"/>
      <c r="J40" s="17"/>
      <c r="K40" s="17"/>
      <c r="L40" s="18"/>
      <c r="M40" s="18"/>
      <c r="O40" s="19"/>
    </row>
    <row r="41" spans="1:15" s="20" customFormat="1" ht="12.75">
      <c r="A41" s="17"/>
      <c r="B41" s="18"/>
      <c r="C41" s="19"/>
      <c r="E41" s="18"/>
      <c r="F41" s="17"/>
      <c r="G41" s="17"/>
      <c r="H41" s="21"/>
      <c r="I41" s="17"/>
      <c r="J41" s="17"/>
      <c r="K41" s="17"/>
      <c r="L41" s="18"/>
      <c r="M41" s="18"/>
      <c r="O41" s="19"/>
    </row>
    <row r="42" spans="1:15" s="20" customFormat="1" ht="12.75">
      <c r="A42" s="17"/>
      <c r="B42" s="18"/>
      <c r="C42" s="19"/>
      <c r="E42" s="18"/>
      <c r="F42" s="17"/>
      <c r="G42" s="17"/>
      <c r="H42" s="21"/>
      <c r="I42" s="17"/>
      <c r="J42" s="17"/>
      <c r="K42" s="17"/>
      <c r="L42" s="18"/>
      <c r="M42" s="18"/>
      <c r="O42" s="19"/>
    </row>
    <row r="43" spans="1:15" s="20" customFormat="1" ht="12.75">
      <c r="A43" s="17"/>
      <c r="B43" s="18"/>
      <c r="C43" s="19"/>
      <c r="E43" s="18"/>
      <c r="F43" s="17"/>
      <c r="G43" s="17"/>
      <c r="H43" s="21"/>
      <c r="I43" s="17"/>
      <c r="J43" s="17"/>
      <c r="K43" s="17"/>
      <c r="L43" s="18"/>
      <c r="M43" s="18"/>
      <c r="O43" s="19"/>
    </row>
    <row r="44" spans="1:15" s="20" customFormat="1" ht="12.75">
      <c r="A44" s="17"/>
      <c r="B44" s="18"/>
      <c r="C44" s="19"/>
      <c r="E44" s="18"/>
      <c r="F44" s="17"/>
      <c r="G44" s="17"/>
      <c r="H44" s="21"/>
      <c r="I44" s="17"/>
      <c r="J44" s="17"/>
      <c r="K44" s="17"/>
      <c r="L44" s="18"/>
      <c r="M44" s="18"/>
      <c r="O44" s="19"/>
    </row>
    <row r="45" spans="1:15" s="20" customFormat="1" ht="12.75">
      <c r="A45" s="17"/>
      <c r="B45" s="18"/>
      <c r="C45" s="19"/>
      <c r="E45" s="18"/>
      <c r="F45" s="17"/>
      <c r="G45" s="17"/>
      <c r="H45" s="21"/>
      <c r="I45" s="17"/>
      <c r="J45" s="17"/>
      <c r="K45" s="17"/>
      <c r="L45" s="18"/>
      <c r="M45" s="18"/>
      <c r="O45" s="19"/>
    </row>
    <row r="46" spans="1:15" s="20" customFormat="1" ht="12.75">
      <c r="A46" s="17"/>
      <c r="B46" s="18"/>
      <c r="C46" s="19"/>
      <c r="E46" s="18"/>
      <c r="F46" s="17"/>
      <c r="G46" s="17"/>
      <c r="H46" s="21"/>
      <c r="I46" s="17"/>
      <c r="J46" s="17"/>
      <c r="K46" s="17"/>
      <c r="L46" s="18"/>
      <c r="M46" s="18"/>
      <c r="O46" s="19"/>
    </row>
    <row r="47" spans="1:15" s="20" customFormat="1" ht="12.75">
      <c r="A47" s="17"/>
      <c r="B47" s="18"/>
      <c r="C47" s="19"/>
      <c r="E47" s="18"/>
      <c r="F47" s="17"/>
      <c r="G47" s="17"/>
      <c r="H47" s="21"/>
      <c r="I47" s="17"/>
      <c r="J47" s="17"/>
      <c r="K47" s="17"/>
      <c r="L47" s="18"/>
      <c r="M47" s="18"/>
      <c r="O47" s="19"/>
    </row>
    <row r="48" spans="1:15" s="20" customFormat="1" ht="12.75">
      <c r="A48" s="17"/>
      <c r="B48" s="18"/>
      <c r="C48" s="19"/>
      <c r="E48" s="18"/>
      <c r="F48" s="17"/>
      <c r="G48" s="17"/>
      <c r="H48" s="21"/>
      <c r="I48" s="17"/>
      <c r="J48" s="17"/>
      <c r="K48" s="17"/>
      <c r="L48" s="18"/>
      <c r="M48" s="18"/>
      <c r="O48" s="19"/>
    </row>
    <row r="49" spans="1:15" s="20" customFormat="1" ht="12.75">
      <c r="A49" s="17"/>
      <c r="B49" s="18"/>
      <c r="C49" s="19"/>
      <c r="E49" s="18"/>
      <c r="F49" s="17"/>
      <c r="G49" s="17"/>
      <c r="H49" s="21"/>
      <c r="I49" s="17"/>
      <c r="J49" s="17"/>
      <c r="K49" s="17"/>
      <c r="L49" s="18"/>
      <c r="M49" s="18"/>
      <c r="O49" s="19"/>
    </row>
    <row r="50" spans="1:15" s="20" customFormat="1" ht="12.75">
      <c r="A50" s="17"/>
      <c r="B50" s="18"/>
      <c r="C50" s="19"/>
      <c r="E50" s="18"/>
      <c r="F50" s="17"/>
      <c r="G50" s="17"/>
      <c r="H50" s="21"/>
      <c r="I50" s="17"/>
      <c r="J50" s="17"/>
      <c r="K50" s="17"/>
      <c r="L50" s="18"/>
      <c r="M50" s="18"/>
      <c r="O50" s="19"/>
    </row>
    <row r="51" spans="1:15" s="20" customFormat="1" ht="12.75">
      <c r="A51" s="17"/>
      <c r="B51" s="18"/>
      <c r="C51" s="19"/>
      <c r="E51" s="18"/>
      <c r="F51" s="17"/>
      <c r="G51" s="17"/>
      <c r="H51" s="21"/>
      <c r="I51" s="17"/>
      <c r="J51" s="17"/>
      <c r="K51" s="17"/>
      <c r="L51" s="18"/>
      <c r="M51" s="18"/>
      <c r="O51" s="19"/>
    </row>
    <row r="52" spans="1:15" s="20" customFormat="1" ht="12.75">
      <c r="A52" s="17"/>
      <c r="B52" s="18"/>
      <c r="C52" s="19"/>
      <c r="E52" s="18"/>
      <c r="F52" s="17"/>
      <c r="G52" s="17"/>
      <c r="H52" s="21"/>
      <c r="I52" s="17"/>
      <c r="J52" s="17"/>
      <c r="K52" s="17"/>
      <c r="L52" s="18"/>
      <c r="M52" s="18"/>
      <c r="O52" s="19"/>
    </row>
    <row r="53" spans="1:15" s="20" customFormat="1" ht="12.75">
      <c r="A53" s="17"/>
      <c r="B53" s="18"/>
      <c r="C53" s="19"/>
      <c r="E53" s="18"/>
      <c r="F53" s="17"/>
      <c r="G53" s="17"/>
      <c r="H53" s="21"/>
      <c r="I53" s="17"/>
      <c r="J53" s="17"/>
      <c r="K53" s="17"/>
      <c r="L53" s="18"/>
      <c r="M53" s="18"/>
      <c r="O53" s="19"/>
    </row>
    <row r="54" spans="1:15" s="20" customFormat="1" ht="12.75">
      <c r="A54" s="17"/>
      <c r="B54" s="18"/>
      <c r="C54" s="19"/>
      <c r="E54" s="18"/>
      <c r="F54" s="17"/>
      <c r="G54" s="17"/>
      <c r="H54" s="21"/>
      <c r="I54" s="17"/>
      <c r="J54" s="17"/>
      <c r="K54" s="17"/>
      <c r="L54" s="18"/>
      <c r="M54" s="18"/>
      <c r="O54" s="19"/>
    </row>
    <row r="55" spans="1:15" s="20" customFormat="1" ht="12.75">
      <c r="A55" s="17"/>
      <c r="B55" s="18"/>
      <c r="C55" s="19"/>
      <c r="E55" s="18"/>
      <c r="F55" s="17"/>
      <c r="G55" s="17"/>
      <c r="H55" s="21"/>
      <c r="I55" s="17"/>
      <c r="J55" s="17"/>
      <c r="K55" s="17"/>
      <c r="L55" s="18"/>
      <c r="M55" s="18"/>
      <c r="O55" s="19"/>
    </row>
    <row r="56" spans="1:15" s="20" customFormat="1" ht="12.75">
      <c r="A56" s="17"/>
      <c r="B56" s="18"/>
      <c r="C56" s="19"/>
      <c r="E56" s="18"/>
      <c r="F56" s="17"/>
      <c r="G56" s="17"/>
      <c r="H56" s="21"/>
      <c r="I56" s="17"/>
      <c r="J56" s="17"/>
      <c r="K56" s="17"/>
      <c r="L56" s="18"/>
      <c r="M56" s="18"/>
      <c r="O56" s="19"/>
    </row>
    <row r="57" spans="1:15" s="20" customFormat="1" ht="12.75">
      <c r="A57" s="17"/>
      <c r="B57" s="18"/>
      <c r="C57" s="19"/>
      <c r="E57" s="18"/>
      <c r="F57" s="17"/>
      <c r="G57" s="17"/>
      <c r="H57" s="21"/>
      <c r="I57" s="17"/>
      <c r="J57" s="17"/>
      <c r="K57" s="17"/>
      <c r="L57" s="18"/>
      <c r="M57" s="18"/>
      <c r="O57" s="19"/>
    </row>
    <row r="58" spans="1:15" s="20" customFormat="1" ht="12.75">
      <c r="A58" s="17"/>
      <c r="B58" s="18"/>
      <c r="C58" s="19"/>
      <c r="E58" s="18"/>
      <c r="F58" s="17"/>
      <c r="G58" s="17"/>
      <c r="H58" s="21"/>
      <c r="I58" s="17"/>
      <c r="J58" s="17"/>
      <c r="K58" s="17"/>
      <c r="L58" s="18"/>
      <c r="M58" s="18"/>
      <c r="O58" s="19"/>
    </row>
    <row r="59" spans="1:15" s="20" customFormat="1" ht="12.75">
      <c r="A59" s="17"/>
      <c r="B59" s="18"/>
      <c r="C59" s="19"/>
      <c r="E59" s="18"/>
      <c r="F59" s="17"/>
      <c r="G59" s="17"/>
      <c r="H59" s="21"/>
      <c r="I59" s="17"/>
      <c r="J59" s="17"/>
      <c r="K59" s="17"/>
      <c r="L59" s="18"/>
      <c r="M59" s="18"/>
      <c r="O59" s="19"/>
    </row>
    <row r="60" spans="1:15" s="20" customFormat="1" ht="12.75">
      <c r="A60" s="17"/>
      <c r="B60" s="18"/>
      <c r="C60" s="19"/>
      <c r="E60" s="18"/>
      <c r="F60" s="17"/>
      <c r="G60" s="17"/>
      <c r="H60" s="21"/>
      <c r="I60" s="17"/>
      <c r="J60" s="17"/>
      <c r="K60" s="17"/>
      <c r="L60" s="18"/>
      <c r="M60" s="18"/>
      <c r="O60" s="19"/>
    </row>
    <row r="61" spans="1:15" s="20" customFormat="1" ht="12.75">
      <c r="A61" s="17"/>
      <c r="B61" s="18"/>
      <c r="C61" s="19"/>
      <c r="E61" s="18"/>
      <c r="F61" s="17"/>
      <c r="G61" s="17"/>
      <c r="H61" s="21"/>
      <c r="I61" s="17"/>
      <c r="J61" s="17"/>
      <c r="K61" s="17"/>
      <c r="L61" s="18"/>
      <c r="M61" s="18"/>
      <c r="O61" s="19"/>
    </row>
    <row r="62" spans="1:15" s="20" customFormat="1" ht="12.75">
      <c r="A62" s="17"/>
      <c r="B62" s="18"/>
      <c r="C62" s="19"/>
      <c r="E62" s="18"/>
      <c r="F62" s="17"/>
      <c r="G62" s="17"/>
      <c r="H62" s="21"/>
      <c r="I62" s="17"/>
      <c r="J62" s="17"/>
      <c r="K62" s="17"/>
      <c r="L62" s="18"/>
      <c r="M62" s="18"/>
      <c r="O62" s="19"/>
    </row>
    <row r="63" spans="1:15" s="20" customFormat="1" ht="12.75">
      <c r="A63" s="17"/>
      <c r="B63" s="18"/>
      <c r="C63" s="19"/>
      <c r="E63" s="18"/>
      <c r="F63" s="17"/>
      <c r="G63" s="17"/>
      <c r="H63" s="21"/>
      <c r="I63" s="17"/>
      <c r="J63" s="17"/>
      <c r="K63" s="17"/>
      <c r="L63" s="18"/>
      <c r="M63" s="18"/>
      <c r="O63" s="19"/>
    </row>
    <row r="64" spans="1:15" s="20" customFormat="1" ht="12.75">
      <c r="A64" s="17"/>
      <c r="B64" s="18"/>
      <c r="C64" s="19"/>
      <c r="E64" s="18"/>
      <c r="F64" s="17"/>
      <c r="G64" s="17"/>
      <c r="H64" s="21"/>
      <c r="I64" s="17"/>
      <c r="J64" s="17"/>
      <c r="K64" s="17"/>
      <c r="L64" s="18"/>
      <c r="M64" s="18"/>
      <c r="O64" s="19"/>
    </row>
    <row r="65" spans="1:15" s="20" customFormat="1" ht="12.75">
      <c r="A65" s="17"/>
      <c r="B65" s="18"/>
      <c r="C65" s="19"/>
      <c r="E65" s="18"/>
      <c r="F65" s="17"/>
      <c r="G65" s="17"/>
      <c r="H65" s="21"/>
      <c r="I65" s="17"/>
      <c r="J65" s="17"/>
      <c r="K65" s="17"/>
      <c r="L65" s="18"/>
      <c r="M65" s="18"/>
      <c r="O65" s="19"/>
    </row>
    <row r="66" spans="1:15" s="20" customFormat="1" ht="12.75">
      <c r="A66" s="17"/>
      <c r="B66" s="18"/>
      <c r="C66" s="19"/>
      <c r="E66" s="18"/>
      <c r="F66" s="17"/>
      <c r="G66" s="17"/>
      <c r="H66" s="21"/>
      <c r="I66" s="17"/>
      <c r="J66" s="17"/>
      <c r="K66" s="17"/>
      <c r="L66" s="18"/>
      <c r="M66" s="18"/>
      <c r="O66" s="19"/>
    </row>
    <row r="67" spans="1:15" s="20" customFormat="1" ht="12.75">
      <c r="A67" s="17"/>
      <c r="B67" s="18"/>
      <c r="C67" s="19"/>
      <c r="E67" s="18"/>
      <c r="F67" s="17"/>
      <c r="G67" s="17"/>
      <c r="H67" s="21"/>
      <c r="I67" s="17"/>
      <c r="J67" s="17"/>
      <c r="K67" s="17"/>
      <c r="L67" s="18"/>
      <c r="M67" s="18"/>
      <c r="O67" s="19"/>
    </row>
    <row r="68" spans="1:15" s="20" customFormat="1" ht="12.75">
      <c r="A68" s="17"/>
      <c r="B68" s="18"/>
      <c r="C68" s="19"/>
      <c r="E68" s="18"/>
      <c r="F68" s="17"/>
      <c r="G68" s="17"/>
      <c r="H68" s="21"/>
      <c r="I68" s="17"/>
      <c r="J68" s="17"/>
      <c r="K68" s="17"/>
      <c r="L68" s="18"/>
      <c r="M68" s="18"/>
      <c r="O68" s="19"/>
    </row>
    <row r="69" spans="1:15" s="20" customFormat="1" ht="12.75">
      <c r="A69" s="17"/>
      <c r="B69" s="18"/>
      <c r="C69" s="19"/>
      <c r="E69" s="18"/>
      <c r="F69" s="17"/>
      <c r="G69" s="17"/>
      <c r="H69" s="21"/>
      <c r="I69" s="17"/>
      <c r="J69" s="17"/>
      <c r="K69" s="17"/>
      <c r="L69" s="18"/>
      <c r="M69" s="18"/>
      <c r="O69" s="19"/>
    </row>
    <row r="70" spans="1:15" s="20" customFormat="1" ht="12.75">
      <c r="A70" s="17"/>
      <c r="B70" s="18"/>
      <c r="C70" s="19"/>
      <c r="E70" s="18"/>
      <c r="F70" s="17"/>
      <c r="G70" s="17"/>
      <c r="H70" s="21"/>
      <c r="I70" s="17"/>
      <c r="J70" s="17"/>
      <c r="K70" s="17"/>
      <c r="L70" s="18"/>
      <c r="M70" s="18"/>
      <c r="O70" s="19"/>
    </row>
    <row r="71" spans="1:15" s="20" customFormat="1" ht="12.75">
      <c r="A71" s="17"/>
      <c r="B71" s="18"/>
      <c r="C71" s="19"/>
      <c r="E71" s="18"/>
      <c r="F71" s="17"/>
      <c r="G71" s="17"/>
      <c r="H71" s="21"/>
      <c r="I71" s="17"/>
      <c r="J71" s="17"/>
      <c r="K71" s="17"/>
      <c r="L71" s="18"/>
      <c r="M71" s="18"/>
      <c r="O71" s="19"/>
    </row>
    <row r="72" spans="1:15" s="20" customFormat="1" ht="12.75">
      <c r="A72" s="17"/>
      <c r="B72" s="18"/>
      <c r="C72" s="19"/>
      <c r="E72" s="18"/>
      <c r="F72" s="17"/>
      <c r="G72" s="17"/>
      <c r="H72" s="21"/>
      <c r="I72" s="17"/>
      <c r="J72" s="17"/>
      <c r="K72" s="17"/>
      <c r="L72" s="18"/>
      <c r="M72" s="18"/>
      <c r="O72" s="19"/>
    </row>
    <row r="73" spans="1:15" s="20" customFormat="1" ht="12.75">
      <c r="A73" s="17"/>
      <c r="B73" s="18"/>
      <c r="C73" s="19"/>
      <c r="E73" s="18"/>
      <c r="F73" s="17"/>
      <c r="G73" s="17"/>
      <c r="H73" s="21"/>
      <c r="I73" s="17"/>
      <c r="J73" s="17"/>
      <c r="K73" s="17"/>
      <c r="L73" s="18"/>
      <c r="M73" s="18"/>
      <c r="O73" s="19"/>
    </row>
    <row r="74" spans="1:15" s="20" customFormat="1" ht="12.75">
      <c r="A74" s="17"/>
      <c r="B74" s="18"/>
      <c r="C74" s="19"/>
      <c r="E74" s="18"/>
      <c r="F74" s="17"/>
      <c r="G74" s="17"/>
      <c r="H74" s="21"/>
      <c r="I74" s="17"/>
      <c r="J74" s="17"/>
      <c r="K74" s="17"/>
      <c r="L74" s="18"/>
      <c r="M74" s="18"/>
      <c r="O74" s="19"/>
    </row>
    <row r="75" spans="1:15" s="20" customFormat="1" ht="12.75">
      <c r="A75" s="17"/>
      <c r="B75" s="18"/>
      <c r="C75" s="19"/>
      <c r="E75" s="18"/>
      <c r="F75" s="17"/>
      <c r="G75" s="17"/>
      <c r="H75" s="21"/>
      <c r="I75" s="17"/>
      <c r="J75" s="17"/>
      <c r="K75" s="17"/>
      <c r="L75" s="18"/>
      <c r="M75" s="18"/>
      <c r="O75" s="19"/>
    </row>
    <row r="76" spans="1:15" s="20" customFormat="1" ht="12.75">
      <c r="A76" s="17"/>
      <c r="B76" s="18"/>
      <c r="C76" s="19"/>
      <c r="E76" s="18"/>
      <c r="F76" s="17"/>
      <c r="G76" s="17"/>
      <c r="H76" s="21"/>
      <c r="I76" s="17"/>
      <c r="J76" s="17"/>
      <c r="K76" s="17"/>
      <c r="L76" s="18"/>
      <c r="M76" s="18"/>
      <c r="O76" s="19"/>
    </row>
    <row r="77" spans="1:15" s="20" customFormat="1" ht="12.75">
      <c r="A77" s="17"/>
      <c r="B77" s="18"/>
      <c r="C77" s="19"/>
      <c r="E77" s="18"/>
      <c r="F77" s="17"/>
      <c r="G77" s="17"/>
      <c r="H77" s="21"/>
      <c r="I77" s="17"/>
      <c r="J77" s="17"/>
      <c r="K77" s="17"/>
      <c r="L77" s="18"/>
      <c r="M77" s="18"/>
      <c r="O77" s="19"/>
    </row>
    <row r="78" spans="1:15" s="20" customFormat="1" ht="12.75">
      <c r="A78" s="17"/>
      <c r="B78" s="18"/>
      <c r="C78" s="19"/>
      <c r="E78" s="18"/>
      <c r="F78" s="17"/>
      <c r="G78" s="17"/>
      <c r="H78" s="21"/>
      <c r="I78" s="17"/>
      <c r="J78" s="17"/>
      <c r="K78" s="17"/>
      <c r="L78" s="18"/>
      <c r="M78" s="18"/>
      <c r="O78" s="19"/>
    </row>
    <row r="79" spans="1:15" s="20" customFormat="1" ht="12.75">
      <c r="A79" s="17"/>
      <c r="B79" s="18"/>
      <c r="C79" s="19"/>
      <c r="E79" s="18"/>
      <c r="F79" s="17"/>
      <c r="G79" s="17"/>
      <c r="H79" s="21"/>
      <c r="I79" s="17"/>
      <c r="J79" s="17"/>
      <c r="K79" s="17"/>
      <c r="L79" s="18"/>
      <c r="M79" s="18"/>
      <c r="O79" s="19"/>
    </row>
    <row r="80" spans="1:15" s="20" customFormat="1" ht="12.75">
      <c r="A80" s="17"/>
      <c r="B80" s="18"/>
      <c r="C80" s="19"/>
      <c r="E80" s="18"/>
      <c r="F80" s="17"/>
      <c r="G80" s="17"/>
      <c r="H80" s="21"/>
      <c r="I80" s="17"/>
      <c r="J80" s="17"/>
      <c r="K80" s="17"/>
      <c r="L80" s="18"/>
      <c r="M80" s="18"/>
      <c r="O80" s="19"/>
    </row>
    <row r="81" spans="1:15" s="20" customFormat="1" ht="12.75">
      <c r="A81" s="17"/>
      <c r="B81" s="18"/>
      <c r="C81" s="19"/>
      <c r="E81" s="18"/>
      <c r="F81" s="17"/>
      <c r="G81" s="17"/>
      <c r="H81" s="21"/>
      <c r="I81" s="17"/>
      <c r="J81" s="17"/>
      <c r="K81" s="17"/>
      <c r="L81" s="18"/>
      <c r="M81" s="18"/>
      <c r="O81" s="19"/>
    </row>
    <row r="82" spans="1:15" s="20" customFormat="1" ht="12.75">
      <c r="A82" s="17"/>
      <c r="B82" s="18"/>
      <c r="C82" s="19"/>
      <c r="E82" s="18"/>
      <c r="F82" s="17"/>
      <c r="G82" s="17"/>
      <c r="H82" s="21"/>
      <c r="I82" s="17"/>
      <c r="J82" s="17"/>
      <c r="K82" s="17"/>
      <c r="L82" s="18"/>
      <c r="M82" s="18"/>
      <c r="O82" s="19"/>
    </row>
    <row r="83" spans="1:15" s="20" customFormat="1" ht="12.75">
      <c r="A83" s="17"/>
      <c r="B83" s="18"/>
      <c r="C83" s="19"/>
      <c r="E83" s="18"/>
      <c r="F83" s="17"/>
      <c r="G83" s="17"/>
      <c r="H83" s="21"/>
      <c r="I83" s="17"/>
      <c r="J83" s="17"/>
      <c r="K83" s="17"/>
      <c r="L83" s="18"/>
      <c r="M83" s="18"/>
      <c r="O83" s="19"/>
    </row>
    <row r="84" spans="1:15" s="20" customFormat="1" ht="12.75">
      <c r="A84" s="17"/>
      <c r="B84" s="18"/>
      <c r="C84" s="19"/>
      <c r="E84" s="18"/>
      <c r="F84" s="17"/>
      <c r="G84" s="17"/>
      <c r="H84" s="21"/>
      <c r="I84" s="17"/>
      <c r="J84" s="17"/>
      <c r="K84" s="17"/>
      <c r="L84" s="18"/>
      <c r="M84" s="18"/>
      <c r="O84" s="19"/>
    </row>
    <row r="85" spans="1:15" s="20" customFormat="1" ht="12.75">
      <c r="A85" s="17"/>
      <c r="B85" s="18"/>
      <c r="C85" s="19"/>
      <c r="E85" s="18"/>
      <c r="F85" s="17"/>
      <c r="G85" s="17"/>
      <c r="H85" s="21"/>
      <c r="I85" s="17"/>
      <c r="J85" s="17"/>
      <c r="K85" s="17"/>
      <c r="L85" s="18"/>
      <c r="M85" s="18"/>
      <c r="O85" s="19"/>
    </row>
    <row r="86" spans="1:15" s="20" customFormat="1" ht="12.75">
      <c r="A86" s="17"/>
      <c r="B86" s="18"/>
      <c r="C86" s="19"/>
      <c r="E86" s="18"/>
      <c r="F86" s="17"/>
      <c r="G86" s="17"/>
      <c r="H86" s="21"/>
      <c r="I86" s="17"/>
      <c r="J86" s="17"/>
      <c r="K86" s="17"/>
      <c r="L86" s="18"/>
      <c r="M86" s="18"/>
      <c r="O86" s="19"/>
    </row>
    <row r="87" spans="1:15" s="20" customFormat="1" ht="12.75">
      <c r="A87" s="17"/>
      <c r="B87" s="18"/>
      <c r="C87" s="19"/>
      <c r="E87" s="18"/>
      <c r="F87" s="17"/>
      <c r="G87" s="17"/>
      <c r="H87" s="21"/>
      <c r="I87" s="17"/>
      <c r="J87" s="17"/>
      <c r="K87" s="17"/>
      <c r="L87" s="18"/>
      <c r="M87" s="18"/>
      <c r="O87" s="19"/>
    </row>
    <row r="88" spans="1:15" s="20" customFormat="1" ht="12.75">
      <c r="A88" s="17"/>
      <c r="B88" s="18"/>
      <c r="C88" s="19"/>
      <c r="E88" s="18"/>
      <c r="F88" s="17"/>
      <c r="G88" s="17"/>
      <c r="H88" s="21"/>
      <c r="I88" s="17"/>
      <c r="J88" s="17"/>
      <c r="K88" s="17"/>
      <c r="L88" s="18"/>
      <c r="M88" s="18"/>
      <c r="O88" s="19"/>
    </row>
    <row r="89" spans="1:15" s="20" customFormat="1" ht="12.75">
      <c r="A89" s="17"/>
      <c r="B89" s="18"/>
      <c r="C89" s="19"/>
      <c r="E89" s="18"/>
      <c r="F89" s="17"/>
      <c r="G89" s="17"/>
      <c r="H89" s="21"/>
      <c r="I89" s="17"/>
      <c r="J89" s="17"/>
      <c r="K89" s="17"/>
      <c r="L89" s="18"/>
      <c r="M89" s="18"/>
      <c r="O89" s="19"/>
    </row>
    <row r="90" spans="1:15" s="20" customFormat="1" ht="12.75">
      <c r="A90" s="17"/>
      <c r="B90" s="18"/>
      <c r="C90" s="19"/>
      <c r="E90" s="18"/>
      <c r="F90" s="17"/>
      <c r="G90" s="17"/>
      <c r="H90" s="21"/>
      <c r="I90" s="17"/>
      <c r="J90" s="17"/>
      <c r="K90" s="17"/>
      <c r="L90" s="18"/>
      <c r="M90" s="18"/>
      <c r="O90" s="19"/>
    </row>
    <row r="91" spans="1:15" s="20" customFormat="1" ht="12.75">
      <c r="A91" s="17"/>
      <c r="B91" s="18"/>
      <c r="C91" s="19"/>
      <c r="E91" s="18"/>
      <c r="F91" s="17"/>
      <c r="G91" s="17"/>
      <c r="H91" s="21"/>
      <c r="I91" s="17"/>
      <c r="J91" s="17"/>
      <c r="K91" s="17"/>
      <c r="L91" s="18"/>
      <c r="M91" s="18"/>
      <c r="O91" s="19"/>
    </row>
    <row r="92" spans="1:15" s="20" customFormat="1" ht="12.75">
      <c r="A92" s="17"/>
      <c r="B92" s="18"/>
      <c r="C92" s="19"/>
      <c r="E92" s="18"/>
      <c r="F92" s="17"/>
      <c r="G92" s="17"/>
      <c r="H92" s="21"/>
      <c r="I92" s="17"/>
      <c r="J92" s="17"/>
      <c r="K92" s="17"/>
      <c r="L92" s="18"/>
      <c r="M92" s="18"/>
      <c r="O92" s="19"/>
    </row>
    <row r="93" spans="1:15" s="20" customFormat="1" ht="12.75">
      <c r="A93" s="17"/>
      <c r="B93" s="18"/>
      <c r="C93" s="19"/>
      <c r="E93" s="18"/>
      <c r="F93" s="17"/>
      <c r="G93" s="17"/>
      <c r="H93" s="21"/>
      <c r="I93" s="17"/>
      <c r="J93" s="17"/>
      <c r="K93" s="17"/>
      <c r="L93" s="18"/>
      <c r="M93" s="18"/>
      <c r="O93" s="19"/>
    </row>
    <row r="94" spans="1:15" s="20" customFormat="1" ht="12.75">
      <c r="A94" s="17"/>
      <c r="B94" s="18"/>
      <c r="C94" s="19"/>
      <c r="E94" s="18"/>
      <c r="F94" s="17"/>
      <c r="G94" s="17"/>
      <c r="H94" s="21"/>
      <c r="I94" s="17"/>
      <c r="J94" s="17"/>
      <c r="K94" s="17"/>
      <c r="L94" s="18"/>
      <c r="M94" s="18"/>
      <c r="O94" s="19"/>
    </row>
    <row r="95" spans="1:15" s="20" customFormat="1" ht="12.75">
      <c r="A95" s="17"/>
      <c r="B95" s="18"/>
      <c r="C95" s="19"/>
      <c r="E95" s="18"/>
      <c r="F95" s="17"/>
      <c r="G95" s="17"/>
      <c r="H95" s="21"/>
      <c r="I95" s="17"/>
      <c r="J95" s="17"/>
      <c r="K95" s="17"/>
      <c r="L95" s="18"/>
      <c r="M95" s="18"/>
      <c r="O95" s="19"/>
    </row>
    <row r="96" spans="1:15" s="20" customFormat="1" ht="12.75">
      <c r="A96" s="17"/>
      <c r="B96" s="18"/>
      <c r="C96" s="19"/>
      <c r="E96" s="18"/>
      <c r="F96" s="17"/>
      <c r="G96" s="17"/>
      <c r="H96" s="21"/>
      <c r="I96" s="17"/>
      <c r="J96" s="17"/>
      <c r="K96" s="17"/>
      <c r="L96" s="18"/>
      <c r="M96" s="18"/>
      <c r="O96" s="19"/>
    </row>
    <row r="97" spans="1:15" s="20" customFormat="1" ht="12.75">
      <c r="A97" s="17"/>
      <c r="B97" s="18"/>
      <c r="C97" s="19"/>
      <c r="E97" s="18"/>
      <c r="F97" s="17"/>
      <c r="G97" s="17"/>
      <c r="H97" s="21"/>
      <c r="I97" s="17"/>
      <c r="J97" s="17"/>
      <c r="K97" s="17"/>
      <c r="L97" s="18"/>
      <c r="M97" s="18"/>
      <c r="O97" s="19"/>
    </row>
    <row r="98" spans="1:15" s="20" customFormat="1" ht="12.75">
      <c r="A98" s="17"/>
      <c r="B98" s="18"/>
      <c r="C98" s="19"/>
      <c r="E98" s="18"/>
      <c r="F98" s="17"/>
      <c r="G98" s="17"/>
      <c r="H98" s="21"/>
      <c r="I98" s="17"/>
      <c r="J98" s="17"/>
      <c r="K98" s="17"/>
      <c r="L98" s="18"/>
      <c r="M98" s="18"/>
      <c r="O98" s="19"/>
    </row>
    <row r="99" spans="1:15" s="20" customFormat="1" ht="12.75">
      <c r="A99" s="17"/>
      <c r="B99" s="18"/>
      <c r="C99" s="19"/>
      <c r="E99" s="18"/>
      <c r="F99" s="17"/>
      <c r="G99" s="17"/>
      <c r="H99" s="21"/>
      <c r="I99" s="17"/>
      <c r="J99" s="17"/>
      <c r="K99" s="17"/>
      <c r="L99" s="18"/>
      <c r="M99" s="18"/>
      <c r="O99" s="19"/>
    </row>
    <row r="100" spans="1:15" s="20" customFormat="1" ht="12.75">
      <c r="A100" s="17"/>
      <c r="B100" s="18"/>
      <c r="C100" s="19"/>
      <c r="E100" s="18"/>
      <c r="F100" s="17"/>
      <c r="G100" s="17"/>
      <c r="H100" s="21"/>
      <c r="I100" s="17"/>
      <c r="J100" s="17"/>
      <c r="K100" s="17"/>
      <c r="L100" s="18"/>
      <c r="M100" s="18"/>
      <c r="O100" s="19"/>
    </row>
    <row r="101" spans="1:15" s="20" customFormat="1" ht="12.75">
      <c r="A101" s="17"/>
      <c r="B101" s="18"/>
      <c r="C101" s="19"/>
      <c r="E101" s="18"/>
      <c r="F101" s="17"/>
      <c r="G101" s="17"/>
      <c r="H101" s="21"/>
      <c r="I101" s="17"/>
      <c r="J101" s="17"/>
      <c r="K101" s="17"/>
      <c r="L101" s="18"/>
      <c r="M101" s="18"/>
      <c r="O101" s="19"/>
    </row>
    <row r="102" spans="1:15" s="20" customFormat="1" ht="12.75">
      <c r="A102" s="17"/>
      <c r="B102" s="18"/>
      <c r="C102" s="19"/>
      <c r="E102" s="18"/>
      <c r="F102" s="17"/>
      <c r="G102" s="17"/>
      <c r="H102" s="21"/>
      <c r="I102" s="17"/>
      <c r="J102" s="17"/>
      <c r="K102" s="17"/>
      <c r="L102" s="18"/>
      <c r="M102" s="18"/>
      <c r="O102" s="19"/>
    </row>
    <row r="103" spans="1:15" s="20" customFormat="1" ht="12.75">
      <c r="A103" s="17"/>
      <c r="B103" s="18"/>
      <c r="C103" s="19"/>
      <c r="E103" s="18"/>
      <c r="F103" s="17"/>
      <c r="G103" s="17"/>
      <c r="H103" s="21"/>
      <c r="I103" s="17"/>
      <c r="J103" s="17"/>
      <c r="K103" s="17"/>
      <c r="L103" s="18"/>
      <c r="M103" s="18"/>
      <c r="O103" s="19"/>
    </row>
    <row r="104" spans="1:15" s="20" customFormat="1" ht="12.75">
      <c r="A104" s="17"/>
      <c r="B104" s="18"/>
      <c r="C104" s="19"/>
      <c r="E104" s="18"/>
      <c r="F104" s="17"/>
      <c r="G104" s="17"/>
      <c r="H104" s="21"/>
      <c r="I104" s="17"/>
      <c r="J104" s="17"/>
      <c r="K104" s="17"/>
      <c r="L104" s="18"/>
      <c r="M104" s="18"/>
      <c r="O104" s="19"/>
    </row>
    <row r="105" spans="1:15" s="20" customFormat="1" ht="12.75">
      <c r="A105" s="17"/>
      <c r="B105" s="18"/>
      <c r="C105" s="19"/>
      <c r="E105" s="18"/>
      <c r="F105" s="17"/>
      <c r="G105" s="17"/>
      <c r="H105" s="21"/>
      <c r="I105" s="17"/>
      <c r="J105" s="17"/>
      <c r="K105" s="17"/>
      <c r="L105" s="18"/>
      <c r="M105" s="18"/>
      <c r="O105" s="19"/>
    </row>
    <row r="106" spans="1:15" s="20" customFormat="1" ht="12.75">
      <c r="A106" s="17"/>
      <c r="B106" s="18"/>
      <c r="C106" s="19"/>
      <c r="E106" s="18"/>
      <c r="F106" s="17"/>
      <c r="G106" s="17"/>
      <c r="H106" s="21"/>
      <c r="I106" s="17"/>
      <c r="J106" s="17"/>
      <c r="K106" s="17"/>
      <c r="L106" s="18"/>
      <c r="M106" s="18"/>
      <c r="O106" s="19"/>
    </row>
    <row r="107" spans="1:15" s="20" customFormat="1" ht="12.75">
      <c r="A107" s="17"/>
      <c r="B107" s="18"/>
      <c r="C107" s="19"/>
      <c r="E107" s="18"/>
      <c r="F107" s="17"/>
      <c r="G107" s="17"/>
      <c r="H107" s="21"/>
      <c r="I107" s="17"/>
      <c r="J107" s="17"/>
      <c r="K107" s="17"/>
      <c r="L107" s="18"/>
      <c r="M107" s="18"/>
      <c r="O107" s="19"/>
    </row>
    <row r="108" spans="1:15" s="20" customFormat="1" ht="12.75">
      <c r="A108" s="17"/>
      <c r="B108" s="18"/>
      <c r="C108" s="19"/>
      <c r="E108" s="18"/>
      <c r="F108" s="17"/>
      <c r="G108" s="17"/>
      <c r="H108" s="21"/>
      <c r="I108" s="17"/>
      <c r="J108" s="17"/>
      <c r="K108" s="17"/>
      <c r="L108" s="18"/>
      <c r="M108" s="18"/>
      <c r="O108" s="19"/>
    </row>
    <row r="109" spans="1:15" s="20" customFormat="1" ht="12.75">
      <c r="A109" s="17"/>
      <c r="B109" s="18"/>
      <c r="C109" s="19"/>
      <c r="E109" s="18"/>
      <c r="F109" s="17"/>
      <c r="G109" s="17"/>
      <c r="H109" s="21"/>
      <c r="I109" s="17"/>
      <c r="J109" s="17"/>
      <c r="K109" s="17"/>
      <c r="L109" s="18"/>
      <c r="M109" s="18"/>
      <c r="O109" s="19"/>
    </row>
    <row r="110" spans="1:15" s="20" customFormat="1" ht="12.75">
      <c r="A110" s="17"/>
      <c r="B110" s="18"/>
      <c r="C110" s="19"/>
      <c r="E110" s="18"/>
      <c r="F110" s="17"/>
      <c r="G110" s="17"/>
      <c r="H110" s="21"/>
      <c r="I110" s="17"/>
      <c r="J110" s="17"/>
      <c r="K110" s="17"/>
      <c r="L110" s="18"/>
      <c r="M110" s="18"/>
      <c r="O110" s="19"/>
    </row>
    <row r="111" spans="1:15" s="20" customFormat="1" ht="12.75">
      <c r="A111" s="17"/>
      <c r="B111" s="18"/>
      <c r="C111" s="19"/>
      <c r="E111" s="18"/>
      <c r="F111" s="17"/>
      <c r="G111" s="17"/>
      <c r="H111" s="21"/>
      <c r="I111" s="17"/>
      <c r="J111" s="17"/>
      <c r="K111" s="17"/>
      <c r="L111" s="18"/>
      <c r="M111" s="18"/>
      <c r="O111" s="19"/>
    </row>
    <row r="112" spans="1:15" s="20" customFormat="1" ht="12.75">
      <c r="A112" s="17"/>
      <c r="B112" s="18"/>
      <c r="C112" s="19"/>
      <c r="E112" s="18"/>
      <c r="F112" s="17"/>
      <c r="G112" s="17"/>
      <c r="H112" s="21"/>
      <c r="I112" s="17"/>
      <c r="J112" s="17"/>
      <c r="K112" s="17"/>
      <c r="L112" s="18"/>
      <c r="M112" s="18"/>
      <c r="O112" s="19"/>
    </row>
    <row r="113" spans="1:15" s="20" customFormat="1" ht="12.75">
      <c r="A113" s="17"/>
      <c r="B113" s="18"/>
      <c r="C113" s="19"/>
      <c r="E113" s="18"/>
      <c r="F113" s="17"/>
      <c r="G113" s="17"/>
      <c r="H113" s="21"/>
      <c r="I113" s="17"/>
      <c r="J113" s="17"/>
      <c r="K113" s="17"/>
      <c r="L113" s="18"/>
      <c r="M113" s="18"/>
      <c r="O113" s="19"/>
    </row>
    <row r="114" spans="1:15" s="20" customFormat="1" ht="12.75">
      <c r="A114" s="17"/>
      <c r="B114" s="18"/>
      <c r="C114" s="19"/>
      <c r="E114" s="18"/>
      <c r="F114" s="17"/>
      <c r="G114" s="17"/>
      <c r="H114" s="21"/>
      <c r="I114" s="17"/>
      <c r="J114" s="17"/>
      <c r="K114" s="17"/>
      <c r="L114" s="18"/>
      <c r="M114" s="18"/>
      <c r="O114" s="19"/>
    </row>
    <row r="115" spans="1:15" s="20" customFormat="1" ht="12.75">
      <c r="A115" s="17"/>
      <c r="B115" s="18"/>
      <c r="C115" s="19"/>
      <c r="E115" s="18"/>
      <c r="F115" s="17"/>
      <c r="G115" s="17"/>
      <c r="H115" s="21"/>
      <c r="I115" s="17"/>
      <c r="J115" s="17"/>
      <c r="K115" s="17"/>
      <c r="L115" s="18"/>
      <c r="M115" s="18"/>
      <c r="O115" s="19"/>
    </row>
    <row r="116" spans="1:15" s="20" customFormat="1" ht="12.75">
      <c r="A116" s="17"/>
      <c r="B116" s="18"/>
      <c r="C116" s="19"/>
      <c r="E116" s="18"/>
      <c r="F116" s="17"/>
      <c r="G116" s="17"/>
      <c r="H116" s="21"/>
      <c r="I116" s="17"/>
      <c r="J116" s="17"/>
      <c r="K116" s="17"/>
      <c r="L116" s="18"/>
      <c r="M116" s="18"/>
      <c r="O116" s="19"/>
    </row>
    <row r="117" spans="1:15" s="20" customFormat="1" ht="12.75">
      <c r="A117" s="17"/>
      <c r="B117" s="18"/>
      <c r="C117" s="19"/>
      <c r="E117" s="18"/>
      <c r="F117" s="17"/>
      <c r="G117" s="17"/>
      <c r="H117" s="21"/>
      <c r="I117" s="17"/>
      <c r="J117" s="17"/>
      <c r="K117" s="17"/>
      <c r="L117" s="18"/>
      <c r="M117" s="18"/>
      <c r="O117" s="19"/>
    </row>
    <row r="118" spans="1:15" s="20" customFormat="1" ht="12.75">
      <c r="A118" s="17"/>
      <c r="B118" s="18"/>
      <c r="C118" s="19"/>
      <c r="E118" s="18"/>
      <c r="F118" s="17"/>
      <c r="G118" s="17"/>
      <c r="H118" s="21"/>
      <c r="I118" s="17"/>
      <c r="J118" s="17"/>
      <c r="K118" s="17"/>
      <c r="L118" s="18"/>
      <c r="M118" s="18"/>
      <c r="O118" s="19"/>
    </row>
    <row r="119" spans="1:15" s="20" customFormat="1" ht="12.75">
      <c r="A119" s="17"/>
      <c r="B119" s="18"/>
      <c r="C119" s="19"/>
      <c r="E119" s="18"/>
      <c r="F119" s="17"/>
      <c r="G119" s="17"/>
      <c r="H119" s="21"/>
      <c r="I119" s="17"/>
      <c r="J119" s="17"/>
      <c r="K119" s="17"/>
      <c r="L119" s="18"/>
      <c r="M119" s="18"/>
      <c r="O119" s="19"/>
    </row>
    <row r="120" spans="1:15" s="20" customFormat="1" ht="12.75">
      <c r="A120" s="17"/>
      <c r="B120" s="18"/>
      <c r="C120" s="19"/>
      <c r="E120" s="18"/>
      <c r="F120" s="17"/>
      <c r="G120" s="17"/>
      <c r="H120" s="21"/>
      <c r="I120" s="17"/>
      <c r="J120" s="17"/>
      <c r="K120" s="17"/>
      <c r="L120" s="18"/>
      <c r="M120" s="18"/>
      <c r="O120" s="19"/>
    </row>
  </sheetData>
  <autoFilter ref="A3:O3"/>
  <sortState ref="A4:O103">
    <sortCondition descending="1" ref="H23"/>
  </sortState>
  <dataConsolidate/>
  <conditionalFormatting sqref="H4:H23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dataValidations disablePrompts="1" count="2">
    <dataValidation type="list" allowBlank="1" showInputMessage="1" showErrorMessage="1" sqref="I4:J23">
      <formula1>#REF!</formula1>
    </dataValidation>
    <dataValidation type="list" allowBlank="1" showInputMessage="1" showErrorMessage="1" sqref="K4:K23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showGridLines="0" tabSelected="1" workbookViewId="0">
      <selection activeCell="D1" sqref="D1"/>
    </sheetView>
  </sheetViews>
  <sheetFormatPr defaultRowHeight="15"/>
  <cols>
    <col min="1" max="1" width="10.85546875" customWidth="1"/>
    <col min="2" max="2" width="15.140625" customWidth="1"/>
    <col min="3" max="4" width="3" customWidth="1"/>
    <col min="5" max="5" width="10.28515625" customWidth="1"/>
    <col min="6" max="7" width="2" customWidth="1"/>
    <col min="8" max="8" width="10.28515625" customWidth="1"/>
    <col min="9" max="9" width="15.85546875" customWidth="1"/>
    <col min="10" max="10" width="14.140625" bestFit="1" customWidth="1"/>
    <col min="11" max="11" width="10.5703125" bestFit="1" customWidth="1"/>
    <col min="12" max="12" width="13.7109375" bestFit="1" customWidth="1"/>
    <col min="13" max="13" width="9.5703125" bestFit="1" customWidth="1"/>
    <col min="14" max="19" width="11" bestFit="1" customWidth="1"/>
  </cols>
  <sheetData>
    <row r="1" spans="1:12">
      <c r="A1" s="22" t="s">
        <v>6</v>
      </c>
      <c r="B1" t="s">
        <v>41</v>
      </c>
    </row>
    <row r="2" spans="1:12">
      <c r="A2" s="22" t="s">
        <v>11</v>
      </c>
      <c r="B2" t="s">
        <v>41</v>
      </c>
    </row>
    <row r="3" spans="1:12">
      <c r="J3" s="32" t="s">
        <v>49</v>
      </c>
      <c r="K3" s="32"/>
      <c r="L3" s="32"/>
    </row>
    <row r="4" spans="1:12">
      <c r="A4" s="22" t="s">
        <v>40</v>
      </c>
      <c r="I4" s="31" t="s">
        <v>42</v>
      </c>
      <c r="J4" s="25" t="s">
        <v>48</v>
      </c>
      <c r="K4" s="25" t="s">
        <v>47</v>
      </c>
      <c r="L4" s="25" t="s">
        <v>46</v>
      </c>
    </row>
    <row r="5" spans="1:12" ht="15" customHeight="1">
      <c r="B5">
        <v>1</v>
      </c>
      <c r="C5">
        <v>2</v>
      </c>
      <c r="D5">
        <v>3</v>
      </c>
      <c r="E5" t="s">
        <v>39</v>
      </c>
      <c r="I5" s="23" t="s">
        <v>44</v>
      </c>
      <c r="J5" s="27">
        <f>GETPIVOTDATA("ID",$A$3,"Prob.",1,"Imp.",1)</f>
        <v>31</v>
      </c>
      <c r="K5" s="27">
        <f>GETPIVOTDATA("ID",$A$3,"Prob.",1,"Imp.",2)</f>
        <v>54</v>
      </c>
      <c r="L5" s="26">
        <f>GETPIVOTDATA("ID",$A$3,"Prob.",1,"Imp.",3)</f>
        <v>17</v>
      </c>
    </row>
    <row r="6" spans="1:12">
      <c r="A6" s="23">
        <v>1</v>
      </c>
      <c r="B6" s="24">
        <v>31</v>
      </c>
      <c r="C6" s="24">
        <v>54</v>
      </c>
      <c r="D6" s="24">
        <v>17</v>
      </c>
      <c r="E6" s="24">
        <v>102</v>
      </c>
      <c r="I6" s="23" t="s">
        <v>45</v>
      </c>
      <c r="J6" s="27">
        <f>GETPIVOTDATA("ID",$A$3,"Prob.",2,"Imp.",1)</f>
        <v>37</v>
      </c>
      <c r="K6" s="26">
        <f>GETPIVOTDATA("ID",$A$3,"Prob.",2,"Imp.",2)</f>
        <v>9</v>
      </c>
      <c r="L6" s="30">
        <f>GETPIVOTDATA("ID",$A$3,"Prob.",2,"Imp.",3)</f>
        <v>0</v>
      </c>
    </row>
    <row r="7" spans="1:12">
      <c r="A7" s="23">
        <v>2</v>
      </c>
      <c r="B7" s="24">
        <v>37</v>
      </c>
      <c r="C7" s="24">
        <v>9</v>
      </c>
      <c r="D7" s="24"/>
      <c r="E7" s="24">
        <v>46</v>
      </c>
      <c r="I7" s="23" t="s">
        <v>43</v>
      </c>
      <c r="J7" s="29">
        <f>GETPIVOTDATA("ID",$A$3,"Prob.",3,"Imp.",1)</f>
        <v>29</v>
      </c>
      <c r="K7" s="28">
        <f>GETPIVOTDATA("ID",$A$3,"Prob.",3,"Imp.",2)</f>
        <v>0</v>
      </c>
      <c r="L7" s="28">
        <f>GETPIVOTDATA("ID",$A$3,"Prob.",3,"Imp.",3)</f>
        <v>7</v>
      </c>
    </row>
    <row r="8" spans="1:12">
      <c r="A8" s="23">
        <v>3</v>
      </c>
      <c r="B8" s="24">
        <v>29</v>
      </c>
      <c r="C8" s="24"/>
      <c r="D8" s="24">
        <v>7</v>
      </c>
      <c r="E8" s="24">
        <v>36</v>
      </c>
      <c r="J8" s="3"/>
      <c r="K8" s="3"/>
      <c r="L8" s="3"/>
    </row>
    <row r="9" spans="1:12">
      <c r="A9" s="23" t="s">
        <v>39</v>
      </c>
      <c r="B9" s="24">
        <v>97</v>
      </c>
      <c r="C9" s="24">
        <v>63</v>
      </c>
      <c r="D9" s="24">
        <v>24</v>
      </c>
      <c r="E9" s="24">
        <v>184</v>
      </c>
    </row>
  </sheetData>
  <mergeCells count="1">
    <mergeCell ref="J3:L3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Registro</vt:lpstr>
      <vt:lpstr>Tabela Dinamica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elirodrigues</dc:creator>
  <cp:lastModifiedBy>visitante</cp:lastModifiedBy>
  <dcterms:created xsi:type="dcterms:W3CDTF">2012-05-30T14:40:38Z</dcterms:created>
  <dcterms:modified xsi:type="dcterms:W3CDTF">2016-02-12T14:50:28Z</dcterms:modified>
</cp:coreProperties>
</file>