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480" windowWidth="19815" windowHeight="9210"/>
  </bookViews>
  <sheets>
    <sheet name="Plan1" sheetId="1" r:id="rId1"/>
    <sheet name="Burn-dow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B34" i="2" l="1"/>
  <c r="AB12" i="1"/>
  <c r="AC12" i="1" s="1"/>
  <c r="AD12" i="1" s="1"/>
  <c r="K12" i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J12" i="1"/>
  <c r="I12" i="1"/>
  <c r="M11" i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X9" i="1"/>
  <c r="Y9" i="1" s="1"/>
  <c r="Z9" i="1" s="1"/>
  <c r="AA9" i="1" s="1"/>
  <c r="AB9" i="1" s="1"/>
  <c r="AC9" i="1" s="1"/>
  <c r="AD9" i="1" s="1"/>
  <c r="I9" i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I8" i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I7" i="1"/>
  <c r="J7" i="1" s="1"/>
  <c r="E7" i="1"/>
  <c r="I6" i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K5" i="1"/>
  <c r="I5" i="1"/>
  <c r="I3" i="1" s="1"/>
  <c r="I4" i="1"/>
  <c r="H3" i="1"/>
  <c r="G3" i="1"/>
  <c r="E3" i="1"/>
  <c r="J2" i="1"/>
  <c r="J1" i="1" s="1"/>
  <c r="I2" i="1"/>
  <c r="I1" i="1"/>
  <c r="H1" i="1"/>
  <c r="K7" i="1" l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J3" i="1"/>
  <c r="K2" i="1"/>
  <c r="K3" i="1"/>
  <c r="L5" i="1"/>
  <c r="C34" i="2"/>
  <c r="D34" i="2" s="1"/>
  <c r="L2" i="1" l="1"/>
  <c r="K1" i="1"/>
  <c r="M5" i="1"/>
  <c r="L3" i="1"/>
  <c r="M3" i="1" l="1"/>
  <c r="N5" i="1"/>
  <c r="M2" i="1"/>
  <c r="L1" i="1"/>
  <c r="N2" i="1" l="1"/>
  <c r="M1" i="1"/>
  <c r="N3" i="1"/>
  <c r="O5" i="1"/>
  <c r="O3" i="1" l="1"/>
  <c r="P5" i="1"/>
  <c r="N1" i="1"/>
  <c r="O2" i="1"/>
  <c r="P2" i="1" l="1"/>
  <c r="O1" i="1"/>
  <c r="Q5" i="1"/>
  <c r="P3" i="1"/>
  <c r="R5" i="1" l="1"/>
  <c r="Q3" i="1"/>
  <c r="Q2" i="1"/>
  <c r="P1" i="1"/>
  <c r="R2" i="1" l="1"/>
  <c r="Q1" i="1"/>
  <c r="R3" i="1"/>
  <c r="S5" i="1"/>
  <c r="S3" i="1" l="1"/>
  <c r="T5" i="1"/>
  <c r="R1" i="1"/>
  <c r="S2" i="1"/>
  <c r="T2" i="1" l="1"/>
  <c r="S1" i="1"/>
  <c r="U5" i="1"/>
  <c r="T3" i="1"/>
  <c r="V5" i="1" l="1"/>
  <c r="U3" i="1"/>
  <c r="T1" i="1"/>
  <c r="U2" i="1"/>
  <c r="V2" i="1" l="1"/>
  <c r="U1" i="1"/>
  <c r="W5" i="1"/>
  <c r="V3" i="1"/>
  <c r="W3" i="1" l="1"/>
  <c r="X5" i="1"/>
  <c r="V1" i="1"/>
  <c r="W2" i="1"/>
  <c r="X2" i="1" l="1"/>
  <c r="W1" i="1"/>
  <c r="Y5" i="1"/>
  <c r="X3" i="1"/>
  <c r="Z5" i="1" l="1"/>
  <c r="Y3" i="1"/>
  <c r="Y2" i="1"/>
  <c r="X1" i="1"/>
  <c r="Y1" i="1" l="1"/>
  <c r="Z2" i="1"/>
  <c r="AA5" i="1"/>
  <c r="Z3" i="1"/>
  <c r="AA3" i="1" l="1"/>
  <c r="AB5" i="1"/>
  <c r="Z1" i="1"/>
  <c r="AA2" i="1"/>
  <c r="AB2" i="1" l="1"/>
  <c r="AA1" i="1"/>
  <c r="AC5" i="1"/>
  <c r="AB3" i="1"/>
  <c r="AC3" i="1" l="1"/>
  <c r="AD5" i="1"/>
  <c r="AD3" i="1" s="1"/>
  <c r="AC2" i="1"/>
  <c r="AB1" i="1"/>
  <c r="AD2" i="1" l="1"/>
  <c r="AD1" i="1" s="1"/>
  <c r="AC1" i="1"/>
</calcChain>
</file>

<file path=xl/sharedStrings.xml><?xml version="1.0" encoding="utf-8"?>
<sst xmlns="http://schemas.openxmlformats.org/spreadsheetml/2006/main" count="43" uniqueCount="29">
  <si>
    <t>Responsible</t>
  </si>
  <si>
    <t>Planned Effort</t>
  </si>
  <si>
    <t>Status</t>
  </si>
  <si>
    <t>Actual Effort</t>
  </si>
  <si>
    <t>Prio</t>
  </si>
  <si>
    <t>Product Backlog</t>
  </si>
  <si>
    <t>Sprint backlog</t>
  </si>
  <si>
    <t>Work package 1</t>
  </si>
  <si>
    <t>Task1</t>
  </si>
  <si>
    <t>Eli</t>
  </si>
  <si>
    <t>Done</t>
  </si>
  <si>
    <t>0,25</t>
  </si>
  <si>
    <t>Task2</t>
  </si>
  <si>
    <t>0,5</t>
  </si>
  <si>
    <t>Task3</t>
  </si>
  <si>
    <t>Task4</t>
  </si>
  <si>
    <t>Task5</t>
  </si>
  <si>
    <t>Open</t>
  </si>
  <si>
    <t>Task6</t>
  </si>
  <si>
    <t>1,5</t>
  </si>
  <si>
    <t>MILESTONE - 09/03</t>
  </si>
  <si>
    <t>Workpackage 2</t>
  </si>
  <si>
    <t>All</t>
  </si>
  <si>
    <t>Planned</t>
  </si>
  <si>
    <t>MILESTONE - 12/03</t>
  </si>
  <si>
    <t>Tempo do Sprint (em dias)</t>
  </si>
  <si>
    <t>Total</t>
  </si>
  <si>
    <t>A realizar</t>
  </si>
  <si>
    <t>Realizado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</si>
</sst>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;@"/>
    <numFmt numFmtId="165" formatCode="m/d/yyyy\ h:mm;@"/>
    <numFmt numFmtId="166" formatCode="ddd;@"/>
  </numFmts>
  <fonts count="108" x14ac:knownFonts="1">
    <font>
      <sz val="10"/>
      <color rgb="FF000000"/>
      <name val="Arial"/>
    </font>
    <font>
      <sz val="10"/>
      <color rgb="FF000000"/>
      <name val="Arial"/>
    </font>
    <font>
      <sz val="10"/>
      <color rgb="FF010000"/>
      <name val="Calibri"/>
    </font>
    <font>
      <sz val="10"/>
      <color rgb="FF010000"/>
      <name val="Calibri"/>
    </font>
    <font>
      <sz val="10"/>
      <color rgb="FF010000"/>
      <name val="Calibri"/>
    </font>
    <font>
      <sz val="10"/>
      <color rgb="FF010000"/>
      <name val="Calibri"/>
    </font>
    <font>
      <sz val="10"/>
      <color rgb="FF000000"/>
      <name val="Calibri"/>
    </font>
    <font>
      <sz val="10"/>
      <color rgb="FF010000"/>
      <name val="Calibri"/>
    </font>
    <font>
      <sz val="10"/>
      <color rgb="FF010000"/>
      <name val="Calibri"/>
    </font>
    <font>
      <sz val="10"/>
      <color rgb="FF010000"/>
      <name val="Calibri"/>
    </font>
    <font>
      <sz val="10"/>
      <color rgb="FFFF0000"/>
      <name val="Calibri"/>
    </font>
    <font>
      <sz val="10"/>
      <color rgb="FF000000"/>
      <name val="Calibri"/>
    </font>
    <font>
      <sz val="11"/>
      <color rgb="FF010000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FF0000"/>
      <name val="Calibri"/>
    </font>
    <font>
      <sz val="10"/>
      <color rgb="FF010000"/>
      <name val="Calibri"/>
    </font>
    <font>
      <sz val="10"/>
      <color rgb="FF01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Calibri"/>
    </font>
    <font>
      <sz val="10"/>
      <color rgb="FF010000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10000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10000"/>
      <name val="Calibri"/>
    </font>
    <font>
      <sz val="10"/>
      <color rgb="FF010000"/>
      <name val="Calibri"/>
    </font>
    <font>
      <sz val="10"/>
      <color rgb="FF010000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10000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10000"/>
      <name val="Calibri"/>
    </font>
    <font>
      <sz val="10"/>
      <color rgb="FF000000"/>
      <name val="Calibri"/>
    </font>
    <font>
      <sz val="10"/>
      <color rgb="FF010000"/>
      <name val="Calibri"/>
    </font>
    <font>
      <sz val="10"/>
      <color rgb="FF010000"/>
      <name val="Calibri"/>
    </font>
    <font>
      <sz val="10"/>
      <color rgb="FF000000"/>
      <name val="Calibri"/>
    </font>
    <font>
      <sz val="10"/>
      <color rgb="FF010000"/>
      <name val="Calibri"/>
    </font>
    <font>
      <sz val="10"/>
      <color rgb="FF000000"/>
      <name val="Arial"/>
    </font>
    <font>
      <sz val="10"/>
      <color rgb="FF000000"/>
      <name val="Calibri"/>
    </font>
    <font>
      <sz val="10"/>
      <color rgb="FF010000"/>
      <name val="Calibri"/>
    </font>
    <font>
      <sz val="10"/>
      <color rgb="FF000000"/>
      <name val="Calibri"/>
    </font>
    <font>
      <sz val="10"/>
      <color rgb="FF000000"/>
      <name val="Calibri"/>
    </font>
    <font>
      <sz val="11"/>
      <color rgb="FF010000"/>
      <name val="Calibri"/>
    </font>
    <font>
      <sz val="10"/>
      <color rgb="FF010000"/>
      <name val="Calibri"/>
    </font>
    <font>
      <sz val="10"/>
      <color rgb="FF010000"/>
      <name val="Calibri"/>
    </font>
    <font>
      <sz val="10"/>
      <color rgb="FF010000"/>
      <name val="Calibri"/>
    </font>
    <font>
      <sz val="11"/>
      <color rgb="FF010000"/>
      <name val="Calibri"/>
    </font>
    <font>
      <sz val="10"/>
      <color rgb="FF010000"/>
      <name val="Calibri"/>
    </font>
    <font>
      <sz val="10"/>
      <color rgb="FF010000"/>
      <name val="Calibri"/>
    </font>
    <font>
      <sz val="10"/>
      <color rgb="FF000000"/>
      <name val="Calibri"/>
    </font>
    <font>
      <sz val="10"/>
      <color rgb="FF010000"/>
      <name val="Calibri"/>
    </font>
    <font>
      <sz val="10"/>
      <color rgb="FF010000"/>
      <name val="Calibri"/>
    </font>
    <font>
      <sz val="10"/>
      <color rgb="FF000000"/>
      <name val="Calibri"/>
    </font>
    <font>
      <sz val="10"/>
      <color rgb="FF010000"/>
      <name val="Calibri"/>
    </font>
    <font>
      <sz val="10"/>
      <color rgb="FF010000"/>
      <name val="Calibri"/>
    </font>
    <font>
      <sz val="10"/>
      <color rgb="FF010000"/>
      <name val="Calibri"/>
    </font>
    <font>
      <sz val="10"/>
      <color rgb="FF010000"/>
      <name val="Calibri"/>
    </font>
    <font>
      <sz val="10"/>
      <color rgb="FF010000"/>
      <name val="Calibri"/>
    </font>
    <font>
      <sz val="10"/>
      <color rgb="FF000000"/>
      <name val="Calibri"/>
    </font>
    <font>
      <sz val="11"/>
      <color rgb="FF010000"/>
      <name val="Calibri"/>
    </font>
    <font>
      <sz val="10"/>
      <color rgb="FF010000"/>
      <name val="Calibri"/>
    </font>
    <font>
      <sz val="10"/>
      <color rgb="FF000000"/>
      <name val="Calibri"/>
    </font>
    <font>
      <sz val="10"/>
      <color rgb="FF000000"/>
      <name val="Arial"/>
    </font>
    <font>
      <sz val="10"/>
      <color rgb="FF010000"/>
      <name val="Calibri"/>
    </font>
    <font>
      <sz val="10"/>
      <color rgb="FF000000"/>
      <name val="Arial"/>
    </font>
    <font>
      <sz val="10"/>
      <color rgb="FF010000"/>
      <name val="Calibri"/>
    </font>
    <font>
      <sz val="10"/>
      <color rgb="FF010000"/>
      <name val="Calibri"/>
    </font>
    <font>
      <sz val="10"/>
      <color rgb="FFFF0000"/>
      <name val="Calibri"/>
    </font>
    <font>
      <sz val="10"/>
      <color rgb="FF010000"/>
      <name val="Calibri"/>
    </font>
    <font>
      <sz val="10"/>
      <color rgb="FF000000"/>
      <name val="Calibri"/>
    </font>
    <font>
      <sz val="10"/>
      <color rgb="FF010000"/>
      <name val="Calibri"/>
    </font>
    <font>
      <sz val="10"/>
      <color rgb="FF010000"/>
      <name val="Calibri"/>
    </font>
    <font>
      <sz val="10"/>
      <color rgb="FF010000"/>
      <name val="Calibri"/>
    </font>
    <font>
      <sz val="10"/>
      <color rgb="FF010000"/>
      <name val="Calibri"/>
    </font>
    <font>
      <sz val="10"/>
      <color rgb="FF000000"/>
      <name val="Calibri"/>
    </font>
    <font>
      <sz val="10"/>
      <color rgb="FF010000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10000"/>
      <name val="Calibri"/>
    </font>
    <font>
      <sz val="10"/>
      <color rgb="FF000000"/>
      <name val="Calibri"/>
    </font>
    <font>
      <sz val="10"/>
      <color rgb="FF010000"/>
      <name val="Calibri"/>
    </font>
    <font>
      <sz val="10"/>
      <color rgb="FF010000"/>
      <name val="Calibri"/>
    </font>
    <font>
      <sz val="10"/>
      <color rgb="FF010000"/>
      <name val="Calibri"/>
    </font>
    <font>
      <sz val="10"/>
      <color rgb="FF010000"/>
      <name val="Calibri"/>
    </font>
    <font>
      <sz val="10"/>
      <color rgb="FF000000"/>
      <name val="Calibri"/>
    </font>
    <font>
      <sz val="10"/>
      <color rgb="FF010000"/>
      <name val="Calibri"/>
    </font>
    <font>
      <sz val="10"/>
      <color rgb="FF000000"/>
      <name val="Calibri"/>
    </font>
    <font>
      <sz val="10"/>
      <color rgb="FF010000"/>
      <name val="Calibri"/>
    </font>
    <font>
      <sz val="10"/>
      <color rgb="FF000000"/>
      <name val="Calibri"/>
    </font>
    <font>
      <sz val="10"/>
      <color rgb="FF000000"/>
      <name val="Arial"/>
    </font>
    <font>
      <sz val="10"/>
      <color rgb="FF010000"/>
      <name val="Calibri"/>
    </font>
    <font>
      <sz val="11"/>
      <color rgb="FF010000"/>
      <name val="Calibri"/>
    </font>
    <font>
      <sz val="10"/>
      <color rgb="FF000000"/>
      <name val="Arial"/>
    </font>
    <font>
      <sz val="10"/>
      <color rgb="FFFF0000"/>
      <name val="Calibri"/>
    </font>
    <font>
      <sz val="10"/>
      <color rgb="FF010000"/>
      <name val="Calibri"/>
    </font>
    <font>
      <sz val="10"/>
      <color rgb="FF010000"/>
      <name val="Calibri"/>
    </font>
  </fonts>
  <fills count="101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</fills>
  <borders count="9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 applyAlignment="1">
      <alignment wrapText="1"/>
    </xf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5" fillId="5" borderId="0" xfId="0" applyFont="1" applyFill="1"/>
    <xf numFmtId="0" fontId="6" fillId="6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wrapText="1"/>
    </xf>
    <xf numFmtId="0" fontId="10" fillId="10" borderId="9" xfId="0" applyFont="1" applyFill="1" applyBorder="1" applyAlignment="1">
      <alignment horizontal="left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12" fillId="12" borderId="11" xfId="0" applyFont="1" applyFill="1" applyBorder="1"/>
    <xf numFmtId="0" fontId="13" fillId="13" borderId="12" xfId="0" applyFont="1" applyFill="1" applyBorder="1" applyAlignment="1">
      <alignment horizontal="center"/>
    </xf>
    <xf numFmtId="0" fontId="14" fillId="14" borderId="13" xfId="0" applyFont="1" applyFill="1" applyBorder="1" applyAlignment="1">
      <alignment horizontal="center" vertical="center" wrapText="1"/>
    </xf>
    <xf numFmtId="0" fontId="15" fillId="15" borderId="14" xfId="0" applyFont="1" applyFill="1" applyBorder="1" applyAlignment="1">
      <alignment horizontal="center"/>
    </xf>
    <xf numFmtId="0" fontId="16" fillId="16" borderId="15" xfId="0" applyFont="1" applyFill="1" applyBorder="1" applyAlignment="1">
      <alignment horizontal="left" vertical="center"/>
    </xf>
    <xf numFmtId="0" fontId="17" fillId="17" borderId="16" xfId="0" applyFont="1" applyFill="1" applyBorder="1"/>
    <xf numFmtId="0" fontId="18" fillId="18" borderId="17" xfId="0" applyFont="1" applyFill="1" applyBorder="1"/>
    <xf numFmtId="0" fontId="19" fillId="0" borderId="0" xfId="0" applyFont="1"/>
    <xf numFmtId="0" fontId="20" fillId="19" borderId="18" xfId="0" applyFont="1" applyFill="1" applyBorder="1" applyAlignment="1">
      <alignment horizontal="center" vertical="center" wrapText="1"/>
    </xf>
    <xf numFmtId="0" fontId="21" fillId="20" borderId="19" xfId="0" applyFont="1" applyFill="1" applyBorder="1" applyAlignment="1">
      <alignment horizontal="center" vertical="center"/>
    </xf>
    <xf numFmtId="0" fontId="22" fillId="21" borderId="20" xfId="0" applyFont="1" applyFill="1" applyBorder="1" applyAlignment="1">
      <alignment horizontal="left" vertical="center" wrapText="1"/>
    </xf>
    <xf numFmtId="0" fontId="23" fillId="22" borderId="21" xfId="0" applyFont="1" applyFill="1" applyBorder="1" applyAlignment="1">
      <alignment horizontal="center" vertical="center" wrapText="1"/>
    </xf>
    <xf numFmtId="0" fontId="24" fillId="23" borderId="22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left" vertical="center"/>
    </xf>
    <xf numFmtId="0" fontId="26" fillId="25" borderId="0" xfId="0" applyFont="1" applyFill="1" applyAlignment="1">
      <alignment horizontal="center"/>
    </xf>
    <xf numFmtId="0" fontId="27" fillId="26" borderId="24" xfId="0" applyFont="1" applyFill="1" applyBorder="1" applyAlignment="1">
      <alignment horizontal="center" vertical="center" wrapText="1"/>
    </xf>
    <xf numFmtId="0" fontId="28" fillId="27" borderId="25" xfId="0" applyFont="1" applyFill="1" applyBorder="1" applyAlignment="1">
      <alignment horizontal="left" vertical="center" wrapText="1"/>
    </xf>
    <xf numFmtId="0" fontId="29" fillId="28" borderId="26" xfId="0" applyFont="1" applyFill="1" applyBorder="1" applyAlignment="1">
      <alignment horizontal="left" vertical="center"/>
    </xf>
    <xf numFmtId="0" fontId="30" fillId="29" borderId="27" xfId="0" applyFont="1" applyFill="1" applyBorder="1" applyAlignment="1">
      <alignment horizontal="center"/>
    </xf>
    <xf numFmtId="0" fontId="31" fillId="30" borderId="0" xfId="0" applyFont="1" applyFill="1" applyAlignment="1">
      <alignment horizontal="center"/>
    </xf>
    <xf numFmtId="0" fontId="32" fillId="31" borderId="28" xfId="0" applyFont="1" applyFill="1" applyBorder="1" applyAlignment="1">
      <alignment horizontal="center" vertical="center" wrapText="1"/>
    </xf>
    <xf numFmtId="0" fontId="33" fillId="32" borderId="29" xfId="0" applyFont="1" applyFill="1" applyBorder="1"/>
    <xf numFmtId="0" fontId="34" fillId="33" borderId="30" xfId="0" applyFont="1" applyFill="1" applyBorder="1" applyAlignment="1">
      <alignment horizontal="center" vertical="center" wrapText="1"/>
    </xf>
    <xf numFmtId="0" fontId="35" fillId="34" borderId="31" xfId="0" applyFont="1" applyFill="1" applyBorder="1" applyAlignment="1">
      <alignment horizontal="left" vertical="center" wrapText="1"/>
    </xf>
    <xf numFmtId="0" fontId="36" fillId="35" borderId="32" xfId="0" applyFont="1" applyFill="1" applyBorder="1" applyAlignment="1">
      <alignment horizontal="center" vertical="center" wrapText="1"/>
    </xf>
    <xf numFmtId="0" fontId="37" fillId="36" borderId="33" xfId="0" applyFont="1" applyFill="1" applyBorder="1" applyAlignment="1">
      <alignment horizontal="center"/>
    </xf>
    <xf numFmtId="0" fontId="38" fillId="37" borderId="34" xfId="0" applyFont="1" applyFill="1" applyBorder="1" applyAlignment="1">
      <alignment horizontal="center" vertical="center" wrapText="1"/>
    </xf>
    <xf numFmtId="0" fontId="39" fillId="38" borderId="35" xfId="0" applyFont="1" applyFill="1" applyBorder="1" applyAlignment="1">
      <alignment horizontal="center" vertical="center" wrapText="1"/>
    </xf>
    <xf numFmtId="0" fontId="40" fillId="39" borderId="36" xfId="0" applyFont="1" applyFill="1" applyBorder="1" applyAlignment="1">
      <alignment horizontal="center" vertical="center"/>
    </xf>
    <xf numFmtId="0" fontId="41" fillId="40" borderId="37" xfId="0" applyFont="1" applyFill="1" applyBorder="1" applyAlignment="1">
      <alignment horizontal="left" vertical="center" wrapText="1"/>
    </xf>
    <xf numFmtId="0" fontId="42" fillId="41" borderId="38" xfId="0" applyFont="1" applyFill="1" applyBorder="1" applyAlignment="1">
      <alignment horizontal="center" vertical="center" wrapText="1"/>
    </xf>
    <xf numFmtId="0" fontId="43" fillId="42" borderId="39" xfId="0" applyFont="1" applyFill="1" applyBorder="1" applyAlignment="1">
      <alignment horizontal="center" vertical="center"/>
    </xf>
    <xf numFmtId="0" fontId="44" fillId="43" borderId="40" xfId="0" applyFont="1" applyFill="1" applyBorder="1" applyAlignment="1">
      <alignment horizontal="left" vertical="center" wrapText="1"/>
    </xf>
    <xf numFmtId="0" fontId="45" fillId="44" borderId="41" xfId="0" applyFont="1" applyFill="1" applyBorder="1" applyAlignment="1">
      <alignment horizontal="center" vertical="center"/>
    </xf>
    <xf numFmtId="0" fontId="46" fillId="45" borderId="42" xfId="0" applyFont="1" applyFill="1" applyBorder="1" applyAlignment="1">
      <alignment horizontal="center" vertical="center"/>
    </xf>
    <xf numFmtId="0" fontId="47" fillId="46" borderId="43" xfId="0" applyFont="1" applyFill="1" applyBorder="1" applyAlignment="1">
      <alignment horizontal="center" vertical="center" wrapText="1"/>
    </xf>
    <xf numFmtId="0" fontId="48" fillId="47" borderId="44" xfId="0" applyFont="1" applyFill="1" applyBorder="1" applyAlignment="1">
      <alignment horizontal="left" vertical="center"/>
    </xf>
    <xf numFmtId="0" fontId="49" fillId="0" borderId="45" xfId="0" applyFont="1" applyBorder="1"/>
    <xf numFmtId="0" fontId="50" fillId="48" borderId="46" xfId="0" applyFont="1" applyFill="1" applyBorder="1" applyAlignment="1">
      <alignment horizontal="center" vertical="center"/>
    </xf>
    <xf numFmtId="0" fontId="51" fillId="49" borderId="47" xfId="0" applyFont="1" applyFill="1" applyBorder="1" applyAlignment="1">
      <alignment horizontal="left" vertical="center"/>
    </xf>
    <xf numFmtId="0" fontId="52" fillId="50" borderId="48" xfId="0" applyFont="1" applyFill="1" applyBorder="1" applyAlignment="1">
      <alignment horizontal="left" vertical="center" wrapText="1"/>
    </xf>
    <xf numFmtId="0" fontId="53" fillId="51" borderId="49" xfId="0" applyFont="1" applyFill="1" applyBorder="1" applyAlignment="1">
      <alignment horizontal="center" vertical="center" wrapText="1"/>
    </xf>
    <xf numFmtId="0" fontId="54" fillId="52" borderId="50" xfId="0" applyFont="1" applyFill="1" applyBorder="1"/>
    <xf numFmtId="0" fontId="55" fillId="53" borderId="51" xfId="0" applyFont="1" applyFill="1" applyBorder="1" applyAlignment="1">
      <alignment horizontal="left" vertical="center" wrapText="1"/>
    </xf>
    <xf numFmtId="0" fontId="56" fillId="54" borderId="52" xfId="0" applyFont="1" applyFill="1" applyBorder="1" applyAlignment="1">
      <alignment horizontal="center" vertical="center"/>
    </xf>
    <xf numFmtId="0" fontId="57" fillId="55" borderId="0" xfId="0" applyFont="1" applyFill="1" applyAlignment="1">
      <alignment wrapText="1"/>
    </xf>
    <xf numFmtId="0" fontId="58" fillId="0" borderId="0" xfId="0" applyFont="1"/>
    <xf numFmtId="0" fontId="59" fillId="56" borderId="53" xfId="0" applyFont="1" applyFill="1" applyBorder="1" applyAlignment="1">
      <alignment horizontal="center" vertical="center"/>
    </xf>
    <xf numFmtId="0" fontId="60" fillId="57" borderId="54" xfId="0" applyFont="1" applyFill="1" applyBorder="1" applyAlignment="1">
      <alignment horizontal="left" vertical="center"/>
    </xf>
    <xf numFmtId="0" fontId="61" fillId="58" borderId="55" xfId="0" applyFont="1" applyFill="1" applyBorder="1" applyAlignment="1">
      <alignment horizontal="left" vertical="center" wrapText="1"/>
    </xf>
    <xf numFmtId="0" fontId="62" fillId="59" borderId="56" xfId="0" applyFont="1" applyFill="1" applyBorder="1" applyAlignment="1">
      <alignment horizontal="left" vertical="center" wrapText="1"/>
    </xf>
    <xf numFmtId="0" fontId="63" fillId="60" borderId="57" xfId="0" applyFont="1" applyFill="1" applyBorder="1" applyAlignment="1">
      <alignment horizontal="center" vertical="center"/>
    </xf>
    <xf numFmtId="0" fontId="64" fillId="61" borderId="58" xfId="0" applyFont="1" applyFill="1" applyBorder="1" applyAlignment="1">
      <alignment horizontal="center" vertical="center" wrapText="1"/>
    </xf>
    <xf numFmtId="0" fontId="65" fillId="62" borderId="59" xfId="0" applyFont="1" applyFill="1" applyBorder="1" applyAlignment="1">
      <alignment horizontal="center" vertical="center"/>
    </xf>
    <xf numFmtId="0" fontId="66" fillId="63" borderId="60" xfId="0" applyFont="1" applyFill="1" applyBorder="1" applyAlignment="1">
      <alignment wrapText="1"/>
    </xf>
    <xf numFmtId="0" fontId="67" fillId="64" borderId="61" xfId="0" applyFont="1" applyFill="1" applyBorder="1" applyAlignment="1">
      <alignment horizontal="left" vertical="center"/>
    </xf>
    <xf numFmtId="0" fontId="68" fillId="65" borderId="62" xfId="0" applyFont="1" applyFill="1" applyBorder="1" applyAlignment="1">
      <alignment horizontal="center" vertical="center"/>
    </xf>
    <xf numFmtId="0" fontId="69" fillId="66" borderId="63" xfId="0" applyFont="1" applyFill="1" applyBorder="1" applyAlignment="1">
      <alignment horizontal="center" vertical="center"/>
    </xf>
    <xf numFmtId="164" fontId="70" fillId="67" borderId="64" xfId="0" applyNumberFormat="1" applyFont="1" applyFill="1" applyBorder="1" applyAlignment="1">
      <alignment horizontal="center" vertical="center"/>
    </xf>
    <xf numFmtId="0" fontId="71" fillId="68" borderId="0" xfId="0" applyFont="1" applyFill="1"/>
    <xf numFmtId="0" fontId="72" fillId="69" borderId="65" xfId="0" applyFont="1" applyFill="1" applyBorder="1" applyAlignment="1">
      <alignment horizontal="left" vertical="center"/>
    </xf>
    <xf numFmtId="0" fontId="73" fillId="70" borderId="66" xfId="0" applyFont="1" applyFill="1" applyBorder="1" applyAlignment="1">
      <alignment horizontal="center" vertical="center"/>
    </xf>
    <xf numFmtId="1" fontId="74" fillId="0" borderId="67" xfId="0" applyNumberFormat="1" applyFont="1" applyBorder="1"/>
    <xf numFmtId="0" fontId="75" fillId="71" borderId="68" xfId="0" applyFont="1" applyFill="1" applyBorder="1" applyAlignment="1">
      <alignment horizontal="left" vertical="center"/>
    </xf>
    <xf numFmtId="165" fontId="76" fillId="0" borderId="0" xfId="0" applyNumberFormat="1" applyFont="1"/>
    <xf numFmtId="0" fontId="77" fillId="72" borderId="69" xfId="0" applyFont="1" applyFill="1" applyBorder="1" applyAlignment="1">
      <alignment horizontal="center" vertical="center"/>
    </xf>
    <xf numFmtId="0" fontId="78" fillId="73" borderId="70" xfId="0" applyFont="1" applyFill="1" applyBorder="1" applyAlignment="1">
      <alignment horizontal="center" vertical="center"/>
    </xf>
    <xf numFmtId="0" fontId="79" fillId="74" borderId="71" xfId="0" applyFont="1" applyFill="1" applyBorder="1" applyAlignment="1">
      <alignment horizontal="left" vertical="center" wrapText="1"/>
    </xf>
    <xf numFmtId="0" fontId="80" fillId="75" borderId="72" xfId="0" applyFont="1" applyFill="1" applyBorder="1" applyAlignment="1">
      <alignment horizontal="left" vertical="center"/>
    </xf>
    <xf numFmtId="0" fontId="81" fillId="76" borderId="73" xfId="0" applyFont="1" applyFill="1" applyBorder="1" applyAlignment="1">
      <alignment horizontal="left" vertical="center" wrapText="1"/>
    </xf>
    <xf numFmtId="0" fontId="82" fillId="77" borderId="74" xfId="0" applyFont="1" applyFill="1" applyBorder="1" applyAlignment="1">
      <alignment horizontal="left" vertical="center" wrapText="1"/>
    </xf>
    <xf numFmtId="0" fontId="83" fillId="78" borderId="75" xfId="0" applyFont="1" applyFill="1" applyBorder="1" applyAlignment="1">
      <alignment wrapText="1"/>
    </xf>
    <xf numFmtId="0" fontId="84" fillId="79" borderId="76" xfId="0" applyFont="1" applyFill="1" applyBorder="1" applyAlignment="1">
      <alignment horizontal="center" vertical="center"/>
    </xf>
    <xf numFmtId="0" fontId="85" fillId="80" borderId="77" xfId="0" applyFont="1" applyFill="1" applyBorder="1" applyAlignment="1">
      <alignment horizontal="center" vertical="center"/>
    </xf>
    <xf numFmtId="0" fontId="86" fillId="81" borderId="78" xfId="0" applyFont="1" applyFill="1" applyBorder="1" applyAlignment="1">
      <alignment horizontal="center"/>
    </xf>
    <xf numFmtId="0" fontId="87" fillId="82" borderId="79" xfId="0" applyFont="1" applyFill="1" applyBorder="1" applyAlignment="1">
      <alignment horizontal="left" vertical="center"/>
    </xf>
    <xf numFmtId="166" fontId="88" fillId="83" borderId="80" xfId="0" applyNumberFormat="1" applyFont="1" applyFill="1" applyBorder="1" applyAlignment="1">
      <alignment horizontal="center"/>
    </xf>
    <xf numFmtId="0" fontId="89" fillId="84" borderId="81" xfId="0" applyFont="1" applyFill="1" applyBorder="1" applyAlignment="1">
      <alignment horizontal="center" vertical="center" wrapText="1"/>
    </xf>
    <xf numFmtId="0" fontId="90" fillId="85" borderId="82" xfId="0" applyFont="1" applyFill="1" applyBorder="1" applyAlignment="1">
      <alignment horizontal="center"/>
    </xf>
    <xf numFmtId="0" fontId="91" fillId="86" borderId="83" xfId="0" applyFont="1" applyFill="1" applyBorder="1" applyAlignment="1">
      <alignment horizontal="center" vertical="center" wrapText="1"/>
    </xf>
    <xf numFmtId="0" fontId="92" fillId="87" borderId="84" xfId="0" applyFont="1" applyFill="1" applyBorder="1"/>
    <xf numFmtId="0" fontId="93" fillId="88" borderId="85" xfId="0" applyFont="1" applyFill="1" applyBorder="1"/>
    <xf numFmtId="0" fontId="94" fillId="89" borderId="0" xfId="0" applyFont="1" applyFill="1" applyAlignment="1">
      <alignment horizontal="center"/>
    </xf>
    <xf numFmtId="0" fontId="95" fillId="90" borderId="86" xfId="0" applyFont="1" applyFill="1" applyBorder="1" applyAlignment="1">
      <alignment horizontal="center" vertical="center"/>
    </xf>
    <xf numFmtId="0" fontId="96" fillId="91" borderId="87" xfId="0" applyFont="1" applyFill="1" applyBorder="1" applyAlignment="1">
      <alignment horizontal="left" vertical="center" wrapText="1"/>
    </xf>
    <xf numFmtId="0" fontId="97" fillId="92" borderId="0" xfId="0" applyFont="1" applyFill="1" applyAlignment="1">
      <alignment horizontal="left" vertical="center"/>
    </xf>
    <xf numFmtId="0" fontId="98" fillId="93" borderId="88" xfId="0" applyFont="1" applyFill="1" applyBorder="1" applyAlignment="1">
      <alignment horizontal="center" vertical="center" wrapText="1"/>
    </xf>
    <xf numFmtId="0" fontId="99" fillId="94" borderId="89" xfId="0" applyFont="1" applyFill="1" applyBorder="1" applyAlignment="1">
      <alignment horizontal="center" vertical="center"/>
    </xf>
    <xf numFmtId="0" fontId="100" fillId="95" borderId="90" xfId="0" applyFont="1" applyFill="1" applyBorder="1" applyAlignment="1">
      <alignment horizontal="center" vertical="center" wrapText="1"/>
    </xf>
    <xf numFmtId="0" fontId="101" fillId="0" borderId="91" xfId="0" applyFont="1" applyBorder="1"/>
    <xf numFmtId="0" fontId="102" fillId="96" borderId="92" xfId="0" applyFont="1" applyFill="1" applyBorder="1" applyAlignment="1">
      <alignment horizontal="left" vertical="center" wrapText="1"/>
    </xf>
    <xf numFmtId="0" fontId="103" fillId="97" borderId="93" xfId="0" applyFont="1" applyFill="1" applyBorder="1"/>
    <xf numFmtId="0" fontId="105" fillId="98" borderId="0" xfId="0" applyFont="1" applyFill="1" applyAlignment="1">
      <alignment horizontal="center"/>
    </xf>
    <xf numFmtId="0" fontId="106" fillId="99" borderId="95" xfId="0" applyFont="1" applyFill="1" applyBorder="1" applyAlignment="1">
      <alignment horizontal="left" vertical="center" wrapText="1"/>
    </xf>
    <xf numFmtId="0" fontId="107" fillId="100" borderId="96" xfId="0" applyFont="1" applyFill="1" applyBorder="1" applyAlignment="1">
      <alignment horizontal="center" vertical="center"/>
    </xf>
    <xf numFmtId="0" fontId="104" fillId="0" borderId="9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Plan1!$H$2:$AD$2</c:f>
              <c:numCache>
                <c:formatCode>d\-mmm\-aa;@</c:formatCode>
                <c:ptCount val="23"/>
                <c:pt idx="0">
                  <c:v>39876</c:v>
                </c:pt>
                <c:pt idx="1">
                  <c:v>39877</c:v>
                </c:pt>
                <c:pt idx="2">
                  <c:v>39878</c:v>
                </c:pt>
                <c:pt idx="3">
                  <c:v>39881</c:v>
                </c:pt>
                <c:pt idx="4">
                  <c:v>39882</c:v>
                </c:pt>
                <c:pt idx="5">
                  <c:v>39883</c:v>
                </c:pt>
                <c:pt idx="6">
                  <c:v>39884</c:v>
                </c:pt>
                <c:pt idx="7">
                  <c:v>39885</c:v>
                </c:pt>
                <c:pt idx="8">
                  <c:v>39888</c:v>
                </c:pt>
                <c:pt idx="9">
                  <c:v>39889</c:v>
                </c:pt>
                <c:pt idx="10">
                  <c:v>39890</c:v>
                </c:pt>
                <c:pt idx="11">
                  <c:v>39891</c:v>
                </c:pt>
                <c:pt idx="12">
                  <c:v>39892</c:v>
                </c:pt>
                <c:pt idx="13">
                  <c:v>39895</c:v>
                </c:pt>
                <c:pt idx="14">
                  <c:v>39896</c:v>
                </c:pt>
                <c:pt idx="15">
                  <c:v>39897</c:v>
                </c:pt>
                <c:pt idx="16">
                  <c:v>39898</c:v>
                </c:pt>
                <c:pt idx="17">
                  <c:v>39899</c:v>
                </c:pt>
                <c:pt idx="18">
                  <c:v>39902</c:v>
                </c:pt>
                <c:pt idx="19">
                  <c:v>39903</c:v>
                </c:pt>
                <c:pt idx="20">
                  <c:v>39904</c:v>
                </c:pt>
                <c:pt idx="21">
                  <c:v>39905</c:v>
                </c:pt>
                <c:pt idx="22">
                  <c:v>39906</c:v>
                </c:pt>
              </c:numCache>
            </c:numRef>
          </c:cat>
          <c:val>
            <c:numRef>
              <c:f>Plan1!$H$3:$AD$3</c:f>
              <c:numCache>
                <c:formatCode>Geral</c:formatCode>
                <c:ptCount val="23"/>
                <c:pt idx="0">
                  <c:v>56</c:v>
                </c:pt>
                <c:pt idx="1">
                  <c:v>53</c:v>
                </c:pt>
                <c:pt idx="2">
                  <c:v>46</c:v>
                </c:pt>
                <c:pt idx="3">
                  <c:v>36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2016"/>
        <c:axId val="117813248"/>
      </c:lineChart>
      <c:dateAx>
        <c:axId val="117782016"/>
        <c:scaling>
          <c:orientation val="minMax"/>
        </c:scaling>
        <c:delete val="0"/>
        <c:axPos val="b"/>
        <c:numFmt formatCode="d\-mmm\-aa;@" sourceLinked="1"/>
        <c:majorTickMark val="out"/>
        <c:minorTickMark val="none"/>
        <c:tickLblPos val="nextTo"/>
        <c:crossAx val="117813248"/>
        <c:crosses val="autoZero"/>
        <c:auto val="1"/>
        <c:lblOffset val="100"/>
        <c:baseTimeUnit val="days"/>
      </c:dateAx>
      <c:valAx>
        <c:axId val="117813248"/>
        <c:scaling>
          <c:orientation val="minMax"/>
        </c:scaling>
        <c:delete val="0"/>
        <c:axPos val="l"/>
        <c:majorGridlines/>
        <c:numFmt formatCode="Geral" sourceLinked="1"/>
        <c:majorTickMark val="out"/>
        <c:minorTickMark val="none"/>
        <c:tickLblPos val="nextTo"/>
        <c:crossAx val="117782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9525</xdr:colOff>
      <xdr:row>16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port/hds3/borgletdata/dirs/46.trix.frontend.trix.299240908/Users/vntelro/Desktop/homeeyes/trunk/planning/SprintBacklog_02_HomeEyes.xls%5b/Users/vntelro/Desktop/homeeyes/trunk/planning/SprintBacklog_02_HomeEyes.xls%5dPlanning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ning]SprintBacklog_02_HomeEyes.xls]P"/>
      <sheetName val="Planning]SprintBacklog_02_HomeEyes.xls]P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abSelected="1" workbookViewId="0"/>
  </sheetViews>
  <sheetFormatPr defaultColWidth="9.140625" defaultRowHeight="12.75" customHeight="1" x14ac:dyDescent="0.2"/>
  <cols>
    <col min="1" max="1" width="4.28515625" style="5" bestFit="1" customWidth="1"/>
    <col min="2" max="2" width="13.85546875" style="5" bestFit="1" customWidth="1"/>
    <col min="3" max="3" width="16" style="57" bestFit="1" customWidth="1"/>
    <col min="4" max="4" width="10.5703125" style="5" bestFit="1" customWidth="1"/>
    <col min="5" max="5" width="12.140625" style="94" bestFit="1" customWidth="1"/>
    <col min="6" max="6" width="7.42578125" style="31" bestFit="1" customWidth="1"/>
    <col min="7" max="7" width="10.7109375" style="26" bestFit="1" customWidth="1"/>
    <col min="8" max="8" width="8.28515625" style="31" bestFit="1" customWidth="1"/>
    <col min="9" max="11" width="8.28515625" style="104" bestFit="1" customWidth="1"/>
    <col min="12" max="27" width="9.28515625" style="104" bestFit="1" customWidth="1"/>
    <col min="28" max="30" width="7.85546875" style="104" bestFit="1" customWidth="1"/>
  </cols>
  <sheetData>
    <row r="1" spans="1:31" s="58" customFormat="1" ht="15.75" customHeight="1" x14ac:dyDescent="0.25">
      <c r="A1" s="71"/>
      <c r="B1" s="71"/>
      <c r="C1" s="12"/>
      <c r="D1" s="91" t="s">
        <v>0</v>
      </c>
      <c r="E1" s="91" t="s">
        <v>1</v>
      </c>
      <c r="F1" s="73" t="s">
        <v>2</v>
      </c>
      <c r="G1" s="91" t="s">
        <v>3</v>
      </c>
      <c r="H1" s="88">
        <f t="shared" ref="H1:AD1" si="0">H2</f>
        <v>39876</v>
      </c>
      <c r="I1" s="88">
        <f t="shared" si="0"/>
        <v>39877</v>
      </c>
      <c r="J1" s="88">
        <f t="shared" si="0"/>
        <v>39878</v>
      </c>
      <c r="K1" s="88">
        <f t="shared" si="0"/>
        <v>39881</v>
      </c>
      <c r="L1" s="88">
        <f t="shared" si="0"/>
        <v>39882</v>
      </c>
      <c r="M1" s="88">
        <f t="shared" si="0"/>
        <v>39883</v>
      </c>
      <c r="N1" s="88">
        <f t="shared" si="0"/>
        <v>39884</v>
      </c>
      <c r="O1" s="88">
        <f t="shared" si="0"/>
        <v>39885</v>
      </c>
      <c r="P1" s="88">
        <f t="shared" si="0"/>
        <v>39888</v>
      </c>
      <c r="Q1" s="88">
        <f t="shared" si="0"/>
        <v>39889</v>
      </c>
      <c r="R1" s="88">
        <f t="shared" si="0"/>
        <v>39890</v>
      </c>
      <c r="S1" s="88">
        <f t="shared" si="0"/>
        <v>39891</v>
      </c>
      <c r="T1" s="88">
        <f t="shared" si="0"/>
        <v>39892</v>
      </c>
      <c r="U1" s="88">
        <f t="shared" si="0"/>
        <v>39895</v>
      </c>
      <c r="V1" s="88">
        <f t="shared" si="0"/>
        <v>39896</v>
      </c>
      <c r="W1" s="88">
        <f t="shared" si="0"/>
        <v>39897</v>
      </c>
      <c r="X1" s="88">
        <f t="shared" si="0"/>
        <v>39898</v>
      </c>
      <c r="Y1" s="88">
        <f t="shared" si="0"/>
        <v>39899</v>
      </c>
      <c r="Z1" s="88">
        <f t="shared" si="0"/>
        <v>39902</v>
      </c>
      <c r="AA1" s="88">
        <f t="shared" si="0"/>
        <v>39903</v>
      </c>
      <c r="AB1" s="88">
        <f t="shared" si="0"/>
        <v>39904</v>
      </c>
      <c r="AC1" s="88">
        <f t="shared" si="0"/>
        <v>39905</v>
      </c>
      <c r="AD1" s="88">
        <f t="shared" si="0"/>
        <v>39906</v>
      </c>
      <c r="AE1" s="103"/>
    </row>
    <row r="2" spans="1:31" s="58" customFormat="1" ht="66.75" customHeight="1" x14ac:dyDescent="0.25">
      <c r="A2" s="17"/>
      <c r="B2" s="17"/>
      <c r="C2" s="66"/>
      <c r="D2" s="23"/>
      <c r="E2" s="23"/>
      <c r="F2" s="50"/>
      <c r="G2" s="27"/>
      <c r="H2" s="70">
        <v>39876</v>
      </c>
      <c r="I2" s="70">
        <f>H2+1</f>
        <v>39877</v>
      </c>
      <c r="J2" s="70">
        <f>I2+1</f>
        <v>39878</v>
      </c>
      <c r="K2" s="70">
        <f>J2+3</f>
        <v>39881</v>
      </c>
      <c r="L2" s="70">
        <f>K2+1</f>
        <v>39882</v>
      </c>
      <c r="M2" s="70">
        <f>L2+1</f>
        <v>39883</v>
      </c>
      <c r="N2" s="70">
        <f>M2+1</f>
        <v>39884</v>
      </c>
      <c r="O2" s="70">
        <f>N2+1</f>
        <v>39885</v>
      </c>
      <c r="P2" s="70">
        <f>O2+3</f>
        <v>39888</v>
      </c>
      <c r="Q2" s="70">
        <f>P2+1</f>
        <v>39889</v>
      </c>
      <c r="R2" s="70">
        <f>Q2+1</f>
        <v>39890</v>
      </c>
      <c r="S2" s="70">
        <f>R2+1</f>
        <v>39891</v>
      </c>
      <c r="T2" s="70">
        <f>S2+1</f>
        <v>39892</v>
      </c>
      <c r="U2" s="70">
        <f>T2+3</f>
        <v>39895</v>
      </c>
      <c r="V2" s="70">
        <f>U2+1</f>
        <v>39896</v>
      </c>
      <c r="W2" s="70">
        <f>V2+1</f>
        <v>39897</v>
      </c>
      <c r="X2" s="70">
        <f>W2+1</f>
        <v>39898</v>
      </c>
      <c r="Y2" s="70">
        <f>X2+1</f>
        <v>39899</v>
      </c>
      <c r="Z2" s="70">
        <f>Y2+3</f>
        <v>39902</v>
      </c>
      <c r="AA2" s="70">
        <f>Z2+1</f>
        <v>39903</v>
      </c>
      <c r="AB2" s="70">
        <f>AA2+1</f>
        <v>39904</v>
      </c>
      <c r="AC2" s="70">
        <f>AB2+1</f>
        <v>39905</v>
      </c>
      <c r="AD2" s="70">
        <f>AC2+1</f>
        <v>39906</v>
      </c>
      <c r="AE2" s="103"/>
    </row>
    <row r="3" spans="1:31" s="58" customFormat="1" ht="15.75" customHeight="1" x14ac:dyDescent="0.25">
      <c r="A3" s="92" t="s">
        <v>4</v>
      </c>
      <c r="B3" s="92" t="s">
        <v>5</v>
      </c>
      <c r="C3" s="9" t="s">
        <v>6</v>
      </c>
      <c r="D3" s="98"/>
      <c r="E3" s="98">
        <f>SUM(E4:E33)</f>
        <v>75.5</v>
      </c>
      <c r="F3" s="40"/>
      <c r="G3" s="13">
        <f t="shared" ref="G3:AD3" si="1">SUM(G4:G183)</f>
        <v>24.5</v>
      </c>
      <c r="H3" s="13">
        <f t="shared" si="1"/>
        <v>56</v>
      </c>
      <c r="I3" s="13">
        <f t="shared" si="1"/>
        <v>53</v>
      </c>
      <c r="J3" s="13">
        <f t="shared" si="1"/>
        <v>46</v>
      </c>
      <c r="K3" s="13">
        <f t="shared" si="1"/>
        <v>36</v>
      </c>
      <c r="L3" s="13">
        <f t="shared" si="1"/>
        <v>32</v>
      </c>
      <c r="M3" s="13">
        <f t="shared" si="1"/>
        <v>32</v>
      </c>
      <c r="N3" s="13">
        <f t="shared" si="1"/>
        <v>32</v>
      </c>
      <c r="O3" s="13">
        <f t="shared" si="1"/>
        <v>32</v>
      </c>
      <c r="P3" s="13">
        <f t="shared" si="1"/>
        <v>32</v>
      </c>
      <c r="Q3" s="13">
        <f t="shared" si="1"/>
        <v>32</v>
      </c>
      <c r="R3" s="13">
        <f t="shared" si="1"/>
        <v>32</v>
      </c>
      <c r="S3" s="13">
        <f t="shared" si="1"/>
        <v>32</v>
      </c>
      <c r="T3" s="13">
        <f t="shared" si="1"/>
        <v>32</v>
      </c>
      <c r="U3" s="13">
        <f t="shared" si="1"/>
        <v>32</v>
      </c>
      <c r="V3" s="13">
        <f t="shared" si="1"/>
        <v>32</v>
      </c>
      <c r="W3" s="13">
        <f t="shared" si="1"/>
        <v>24</v>
      </c>
      <c r="X3" s="13">
        <f t="shared" si="1"/>
        <v>24</v>
      </c>
      <c r="Y3" s="13">
        <f t="shared" si="1"/>
        <v>24</v>
      </c>
      <c r="Z3" s="13">
        <f t="shared" si="1"/>
        <v>24</v>
      </c>
      <c r="AA3" s="13">
        <f t="shared" si="1"/>
        <v>8</v>
      </c>
      <c r="AB3" s="13">
        <f t="shared" si="1"/>
        <v>8</v>
      </c>
      <c r="AC3" s="13">
        <f t="shared" si="1"/>
        <v>8</v>
      </c>
      <c r="AD3" s="13">
        <f t="shared" si="1"/>
        <v>8</v>
      </c>
      <c r="AE3" s="103"/>
    </row>
    <row r="4" spans="1:31" s="97" customFormat="1" ht="15.75" customHeight="1" x14ac:dyDescent="0.2">
      <c r="A4" s="95"/>
      <c r="B4" s="63" t="s">
        <v>7</v>
      </c>
      <c r="C4" s="28" t="s">
        <v>8</v>
      </c>
      <c r="D4" s="72" t="s">
        <v>9</v>
      </c>
      <c r="E4" s="69">
        <v>0.5</v>
      </c>
      <c r="F4" s="44" t="s">
        <v>10</v>
      </c>
      <c r="G4" s="100" t="s">
        <v>11</v>
      </c>
      <c r="H4" s="69">
        <v>0.5</v>
      </c>
      <c r="I4" s="100">
        <f t="shared" ref="I4:I9" si="2">H4</f>
        <v>0.5</v>
      </c>
      <c r="J4" s="100">
        <v>0</v>
      </c>
      <c r="K4" s="100">
        <v>0</v>
      </c>
      <c r="L4" s="100">
        <v>0</v>
      </c>
      <c r="M4" s="100">
        <v>0</v>
      </c>
      <c r="N4" s="100">
        <v>0</v>
      </c>
      <c r="O4" s="100">
        <v>0</v>
      </c>
      <c r="P4" s="100">
        <v>0</v>
      </c>
      <c r="Q4" s="100">
        <v>0</v>
      </c>
      <c r="R4" s="100">
        <v>0</v>
      </c>
      <c r="S4" s="100">
        <v>0</v>
      </c>
      <c r="T4" s="100">
        <v>0</v>
      </c>
      <c r="U4" s="100">
        <v>0</v>
      </c>
      <c r="V4" s="100">
        <v>0</v>
      </c>
      <c r="W4" s="100">
        <v>0</v>
      </c>
      <c r="X4" s="100">
        <v>0</v>
      </c>
      <c r="Y4" s="100">
        <v>0</v>
      </c>
      <c r="Z4" s="100">
        <v>0</v>
      </c>
      <c r="AA4" s="100">
        <v>0</v>
      </c>
      <c r="AB4" s="100">
        <v>0</v>
      </c>
      <c r="AC4" s="100">
        <v>0</v>
      </c>
      <c r="AD4" s="89">
        <v>0</v>
      </c>
      <c r="AE4" s="75"/>
    </row>
    <row r="5" spans="1:31" s="97" customFormat="1" ht="15.75" customHeight="1" x14ac:dyDescent="0.2">
      <c r="A5" s="65"/>
      <c r="B5" s="78"/>
      <c r="C5" s="82" t="s">
        <v>12</v>
      </c>
      <c r="D5" s="67" t="s">
        <v>9</v>
      </c>
      <c r="E5" s="106">
        <v>0.5</v>
      </c>
      <c r="F5" s="96" t="s">
        <v>10</v>
      </c>
      <c r="G5" s="64" t="s">
        <v>13</v>
      </c>
      <c r="H5" s="106">
        <v>0.5</v>
      </c>
      <c r="I5" s="64">
        <f t="shared" si="2"/>
        <v>0.5</v>
      </c>
      <c r="J5" s="64">
        <v>0</v>
      </c>
      <c r="K5" s="64">
        <f t="shared" ref="K5:AD5" si="3">J5</f>
        <v>0</v>
      </c>
      <c r="L5" s="64">
        <f t="shared" si="3"/>
        <v>0</v>
      </c>
      <c r="M5" s="64">
        <f t="shared" si="3"/>
        <v>0</v>
      </c>
      <c r="N5" s="64">
        <f t="shared" si="3"/>
        <v>0</v>
      </c>
      <c r="O5" s="64">
        <f t="shared" si="3"/>
        <v>0</v>
      </c>
      <c r="P5" s="64">
        <f t="shared" si="3"/>
        <v>0</v>
      </c>
      <c r="Q5" s="64">
        <f t="shared" si="3"/>
        <v>0</v>
      </c>
      <c r="R5" s="64">
        <f t="shared" si="3"/>
        <v>0</v>
      </c>
      <c r="S5" s="64">
        <f t="shared" si="3"/>
        <v>0</v>
      </c>
      <c r="T5" s="64">
        <f t="shared" si="3"/>
        <v>0</v>
      </c>
      <c r="U5" s="64">
        <f t="shared" si="3"/>
        <v>0</v>
      </c>
      <c r="V5" s="64">
        <f t="shared" si="3"/>
        <v>0</v>
      </c>
      <c r="W5" s="64">
        <f t="shared" si="3"/>
        <v>0</v>
      </c>
      <c r="X5" s="64">
        <f t="shared" si="3"/>
        <v>0</v>
      </c>
      <c r="Y5" s="64">
        <f t="shared" si="3"/>
        <v>0</v>
      </c>
      <c r="Z5" s="64">
        <f t="shared" si="3"/>
        <v>0</v>
      </c>
      <c r="AA5" s="64">
        <f t="shared" si="3"/>
        <v>0</v>
      </c>
      <c r="AB5" s="64">
        <f t="shared" si="3"/>
        <v>0</v>
      </c>
      <c r="AC5" s="64">
        <f t="shared" si="3"/>
        <v>0</v>
      </c>
      <c r="AD5" s="42">
        <f t="shared" si="3"/>
        <v>0</v>
      </c>
      <c r="AE5" s="75"/>
    </row>
    <row r="6" spans="1:31" s="97" customFormat="1" ht="15.75" customHeight="1" x14ac:dyDescent="0.2">
      <c r="A6" s="65"/>
      <c r="B6" s="78"/>
      <c r="C6" s="82" t="s">
        <v>14</v>
      </c>
      <c r="D6" s="67" t="s">
        <v>9</v>
      </c>
      <c r="E6" s="106">
        <v>0.5</v>
      </c>
      <c r="F6" s="96" t="s">
        <v>10</v>
      </c>
      <c r="G6" s="64">
        <v>0.5</v>
      </c>
      <c r="H6" s="106">
        <v>0</v>
      </c>
      <c r="I6" s="64">
        <f t="shared" si="2"/>
        <v>0</v>
      </c>
      <c r="J6" s="64">
        <f>I6</f>
        <v>0</v>
      </c>
      <c r="K6" s="64">
        <f t="shared" ref="K6:AD6" si="4">J6</f>
        <v>0</v>
      </c>
      <c r="L6" s="64">
        <f t="shared" si="4"/>
        <v>0</v>
      </c>
      <c r="M6" s="64">
        <f t="shared" si="4"/>
        <v>0</v>
      </c>
      <c r="N6" s="64">
        <f t="shared" si="4"/>
        <v>0</v>
      </c>
      <c r="O6" s="64">
        <f t="shared" si="4"/>
        <v>0</v>
      </c>
      <c r="P6" s="64">
        <f t="shared" si="4"/>
        <v>0</v>
      </c>
      <c r="Q6" s="64">
        <f t="shared" si="4"/>
        <v>0</v>
      </c>
      <c r="R6" s="64">
        <f t="shared" si="4"/>
        <v>0</v>
      </c>
      <c r="S6" s="64">
        <f t="shared" si="4"/>
        <v>0</v>
      </c>
      <c r="T6" s="64">
        <f t="shared" si="4"/>
        <v>0</v>
      </c>
      <c r="U6" s="64">
        <f t="shared" si="4"/>
        <v>0</v>
      </c>
      <c r="V6" s="64">
        <f t="shared" si="4"/>
        <v>0</v>
      </c>
      <c r="W6" s="64">
        <f t="shared" si="4"/>
        <v>0</v>
      </c>
      <c r="X6" s="64">
        <f t="shared" si="4"/>
        <v>0</v>
      </c>
      <c r="Y6" s="64">
        <f t="shared" si="4"/>
        <v>0</v>
      </c>
      <c r="Z6" s="64">
        <f t="shared" si="4"/>
        <v>0</v>
      </c>
      <c r="AA6" s="64">
        <f t="shared" si="4"/>
        <v>0</v>
      </c>
      <c r="AB6" s="64">
        <f t="shared" si="4"/>
        <v>0</v>
      </c>
      <c r="AC6" s="64">
        <f t="shared" si="4"/>
        <v>0</v>
      </c>
      <c r="AD6" s="42">
        <f t="shared" si="4"/>
        <v>0</v>
      </c>
      <c r="AE6" s="75"/>
    </row>
    <row r="7" spans="1:31" s="97" customFormat="1" ht="15" customHeight="1" x14ac:dyDescent="0.2">
      <c r="A7" s="65"/>
      <c r="B7" s="78"/>
      <c r="C7" s="82" t="s">
        <v>15</v>
      </c>
      <c r="D7" s="67" t="s">
        <v>9</v>
      </c>
      <c r="E7" s="106">
        <f>1.5*4</f>
        <v>6</v>
      </c>
      <c r="F7" s="96" t="s">
        <v>10</v>
      </c>
      <c r="G7" s="64">
        <v>6</v>
      </c>
      <c r="H7" s="106">
        <v>0</v>
      </c>
      <c r="I7" s="64">
        <f t="shared" si="2"/>
        <v>0</v>
      </c>
      <c r="J7" s="64">
        <f>I7</f>
        <v>0</v>
      </c>
      <c r="K7" s="64">
        <f t="shared" ref="K7:AD7" si="5">J7</f>
        <v>0</v>
      </c>
      <c r="L7" s="64">
        <f t="shared" si="5"/>
        <v>0</v>
      </c>
      <c r="M7" s="64">
        <f t="shared" si="5"/>
        <v>0</v>
      </c>
      <c r="N7" s="64">
        <f t="shared" si="5"/>
        <v>0</v>
      </c>
      <c r="O7" s="64">
        <f t="shared" si="5"/>
        <v>0</v>
      </c>
      <c r="P7" s="64">
        <f t="shared" si="5"/>
        <v>0</v>
      </c>
      <c r="Q7" s="64">
        <f t="shared" si="5"/>
        <v>0</v>
      </c>
      <c r="R7" s="64">
        <f t="shared" si="5"/>
        <v>0</v>
      </c>
      <c r="S7" s="64">
        <f t="shared" si="5"/>
        <v>0</v>
      </c>
      <c r="T7" s="64">
        <f t="shared" si="5"/>
        <v>0</v>
      </c>
      <c r="U7" s="64">
        <f t="shared" si="5"/>
        <v>0</v>
      </c>
      <c r="V7" s="64">
        <f t="shared" si="5"/>
        <v>0</v>
      </c>
      <c r="W7" s="64">
        <f t="shared" si="5"/>
        <v>0</v>
      </c>
      <c r="X7" s="64">
        <f t="shared" si="5"/>
        <v>0</v>
      </c>
      <c r="Y7" s="64">
        <f t="shared" si="5"/>
        <v>0</v>
      </c>
      <c r="Z7" s="64">
        <f t="shared" si="5"/>
        <v>0</v>
      </c>
      <c r="AA7" s="64">
        <f t="shared" si="5"/>
        <v>0</v>
      </c>
      <c r="AB7" s="64">
        <f t="shared" si="5"/>
        <v>0</v>
      </c>
      <c r="AC7" s="64">
        <f t="shared" si="5"/>
        <v>0</v>
      </c>
      <c r="AD7" s="42">
        <f t="shared" si="5"/>
        <v>0</v>
      </c>
      <c r="AE7" s="75"/>
    </row>
    <row r="8" spans="1:31" s="97" customFormat="1" ht="15" customHeight="1" x14ac:dyDescent="0.2">
      <c r="A8" s="65"/>
      <c r="B8" s="78"/>
      <c r="C8" s="82" t="s">
        <v>16</v>
      </c>
      <c r="D8" s="67" t="s">
        <v>9</v>
      </c>
      <c r="E8" s="106">
        <v>16</v>
      </c>
      <c r="F8" s="96" t="s">
        <v>17</v>
      </c>
      <c r="G8" s="64" t="s">
        <v>11</v>
      </c>
      <c r="H8" s="106"/>
      <c r="I8" s="64">
        <f t="shared" si="2"/>
        <v>0</v>
      </c>
      <c r="J8" s="64">
        <f>I8</f>
        <v>0</v>
      </c>
      <c r="K8" s="64">
        <f t="shared" ref="K8:AD8" si="6">J8</f>
        <v>0</v>
      </c>
      <c r="L8" s="64">
        <f t="shared" si="6"/>
        <v>0</v>
      </c>
      <c r="M8" s="64">
        <f t="shared" si="6"/>
        <v>0</v>
      </c>
      <c r="N8" s="64">
        <f t="shared" si="6"/>
        <v>0</v>
      </c>
      <c r="O8" s="64">
        <f t="shared" si="6"/>
        <v>0</v>
      </c>
      <c r="P8" s="64">
        <f t="shared" si="6"/>
        <v>0</v>
      </c>
      <c r="Q8" s="64">
        <f t="shared" si="6"/>
        <v>0</v>
      </c>
      <c r="R8" s="64">
        <f t="shared" si="6"/>
        <v>0</v>
      </c>
      <c r="S8" s="64">
        <f t="shared" si="6"/>
        <v>0</v>
      </c>
      <c r="T8" s="64">
        <f t="shared" si="6"/>
        <v>0</v>
      </c>
      <c r="U8" s="64">
        <f t="shared" si="6"/>
        <v>0</v>
      </c>
      <c r="V8" s="64">
        <f t="shared" si="6"/>
        <v>0</v>
      </c>
      <c r="W8" s="64">
        <f t="shared" si="6"/>
        <v>0</v>
      </c>
      <c r="X8" s="64">
        <f t="shared" si="6"/>
        <v>0</v>
      </c>
      <c r="Y8" s="64">
        <f t="shared" si="6"/>
        <v>0</v>
      </c>
      <c r="Z8" s="64">
        <f t="shared" si="6"/>
        <v>0</v>
      </c>
      <c r="AA8" s="64">
        <f t="shared" si="6"/>
        <v>0</v>
      </c>
      <c r="AB8" s="64">
        <f t="shared" si="6"/>
        <v>0</v>
      </c>
      <c r="AC8" s="64">
        <f t="shared" si="6"/>
        <v>0</v>
      </c>
      <c r="AD8" s="42">
        <f t="shared" si="6"/>
        <v>0</v>
      </c>
      <c r="AE8" s="75"/>
    </row>
    <row r="9" spans="1:31" s="97" customFormat="1" ht="15" customHeight="1" x14ac:dyDescent="0.2">
      <c r="A9" s="65"/>
      <c r="B9" s="78"/>
      <c r="C9" s="82" t="s">
        <v>18</v>
      </c>
      <c r="D9" s="67" t="s">
        <v>9</v>
      </c>
      <c r="E9" s="106">
        <v>8</v>
      </c>
      <c r="F9" s="96" t="s">
        <v>10</v>
      </c>
      <c r="G9" s="64" t="s">
        <v>19</v>
      </c>
      <c r="H9" s="106">
        <v>8</v>
      </c>
      <c r="I9" s="64">
        <f t="shared" si="2"/>
        <v>8</v>
      </c>
      <c r="J9" s="64">
        <f>I9</f>
        <v>8</v>
      </c>
      <c r="K9" s="64">
        <f t="shared" ref="K9:V9" si="7">J9</f>
        <v>8</v>
      </c>
      <c r="L9" s="64">
        <f t="shared" si="7"/>
        <v>8</v>
      </c>
      <c r="M9" s="64">
        <f t="shared" si="7"/>
        <v>8</v>
      </c>
      <c r="N9" s="64">
        <f t="shared" si="7"/>
        <v>8</v>
      </c>
      <c r="O9" s="64">
        <f t="shared" si="7"/>
        <v>8</v>
      </c>
      <c r="P9" s="64">
        <f t="shared" si="7"/>
        <v>8</v>
      </c>
      <c r="Q9" s="64">
        <f t="shared" si="7"/>
        <v>8</v>
      </c>
      <c r="R9" s="64">
        <f t="shared" si="7"/>
        <v>8</v>
      </c>
      <c r="S9" s="64">
        <f t="shared" si="7"/>
        <v>8</v>
      </c>
      <c r="T9" s="64">
        <f t="shared" si="7"/>
        <v>8</v>
      </c>
      <c r="U9" s="64">
        <f t="shared" si="7"/>
        <v>8</v>
      </c>
      <c r="V9" s="64">
        <f t="shared" si="7"/>
        <v>8</v>
      </c>
      <c r="W9" s="64">
        <v>0</v>
      </c>
      <c r="X9" s="64">
        <f t="shared" ref="X9:AD9" si="8">W9</f>
        <v>0</v>
      </c>
      <c r="Y9" s="64">
        <f t="shared" si="8"/>
        <v>0</v>
      </c>
      <c r="Z9" s="64">
        <f t="shared" si="8"/>
        <v>0</v>
      </c>
      <c r="AA9" s="64">
        <f t="shared" si="8"/>
        <v>0</v>
      </c>
      <c r="AB9" s="64">
        <f t="shared" si="8"/>
        <v>0</v>
      </c>
      <c r="AC9" s="64">
        <f t="shared" si="8"/>
        <v>0</v>
      </c>
      <c r="AD9" s="42">
        <f t="shared" si="8"/>
        <v>0</v>
      </c>
      <c r="AE9" s="75"/>
    </row>
    <row r="10" spans="1:31" s="97" customFormat="1" ht="15" customHeight="1" x14ac:dyDescent="0.2">
      <c r="A10" s="45"/>
      <c r="B10" s="59"/>
      <c r="C10" s="10" t="s">
        <v>20</v>
      </c>
      <c r="D10" s="80"/>
      <c r="E10" s="2"/>
      <c r="F10" s="52"/>
      <c r="G10" s="47"/>
      <c r="H10" s="2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11"/>
      <c r="AE10" s="75"/>
    </row>
    <row r="11" spans="1:31" s="97" customFormat="1" x14ac:dyDescent="0.2">
      <c r="A11" s="77">
        <v>1</v>
      </c>
      <c r="B11" s="3" t="s">
        <v>21</v>
      </c>
      <c r="C11" s="102" t="s">
        <v>8</v>
      </c>
      <c r="D11" s="51" t="s">
        <v>22</v>
      </c>
      <c r="E11" s="21">
        <v>20</v>
      </c>
      <c r="F11" s="35" t="s">
        <v>10</v>
      </c>
      <c r="G11" s="34">
        <v>18</v>
      </c>
      <c r="H11" s="21">
        <v>23</v>
      </c>
      <c r="I11" s="34">
        <v>20</v>
      </c>
      <c r="J11" s="34">
        <v>14</v>
      </c>
      <c r="K11" s="34">
        <v>4</v>
      </c>
      <c r="L11" s="34">
        <v>0</v>
      </c>
      <c r="M11" s="34">
        <f t="shared" ref="M11:AD11" si="9">L11</f>
        <v>0</v>
      </c>
      <c r="N11" s="34">
        <f t="shared" si="9"/>
        <v>0</v>
      </c>
      <c r="O11" s="34">
        <f t="shared" si="9"/>
        <v>0</v>
      </c>
      <c r="P11" s="34">
        <f t="shared" si="9"/>
        <v>0</v>
      </c>
      <c r="Q11" s="34">
        <f t="shared" si="9"/>
        <v>0</v>
      </c>
      <c r="R11" s="34">
        <f t="shared" si="9"/>
        <v>0</v>
      </c>
      <c r="S11" s="34">
        <f t="shared" si="9"/>
        <v>0</v>
      </c>
      <c r="T11" s="34">
        <f t="shared" si="9"/>
        <v>0</v>
      </c>
      <c r="U11" s="34">
        <f t="shared" si="9"/>
        <v>0</v>
      </c>
      <c r="V11" s="34">
        <f t="shared" si="9"/>
        <v>0</v>
      </c>
      <c r="W11" s="34">
        <f t="shared" si="9"/>
        <v>0</v>
      </c>
      <c r="X11" s="34">
        <f t="shared" si="9"/>
        <v>0</v>
      </c>
      <c r="Y11" s="34">
        <f t="shared" si="9"/>
        <v>0</v>
      </c>
      <c r="Z11" s="34">
        <f t="shared" si="9"/>
        <v>0</v>
      </c>
      <c r="AA11" s="34">
        <f t="shared" si="9"/>
        <v>0</v>
      </c>
      <c r="AB11" s="34">
        <f t="shared" si="9"/>
        <v>0</v>
      </c>
      <c r="AC11" s="34">
        <f t="shared" si="9"/>
        <v>0</v>
      </c>
      <c r="AD11" s="36">
        <f t="shared" si="9"/>
        <v>0</v>
      </c>
      <c r="AE11" s="75"/>
    </row>
    <row r="12" spans="1:31" s="97" customFormat="1" x14ac:dyDescent="0.2">
      <c r="A12" s="7"/>
      <c r="B12" s="85"/>
      <c r="C12" s="62" t="s">
        <v>14</v>
      </c>
      <c r="D12" s="16" t="s">
        <v>22</v>
      </c>
      <c r="E12" s="43">
        <v>24</v>
      </c>
      <c r="F12" s="41" t="s">
        <v>23</v>
      </c>
      <c r="G12" s="38"/>
      <c r="H12" s="43">
        <v>24</v>
      </c>
      <c r="I12" s="38">
        <f t="shared" ref="I12:Z12" si="10">H12</f>
        <v>24</v>
      </c>
      <c r="J12" s="38">
        <f t="shared" si="10"/>
        <v>24</v>
      </c>
      <c r="K12" s="38">
        <f t="shared" si="10"/>
        <v>24</v>
      </c>
      <c r="L12" s="38">
        <f t="shared" si="10"/>
        <v>24</v>
      </c>
      <c r="M12" s="38">
        <f t="shared" si="10"/>
        <v>24</v>
      </c>
      <c r="N12" s="38">
        <f t="shared" si="10"/>
        <v>24</v>
      </c>
      <c r="O12" s="38">
        <f t="shared" si="10"/>
        <v>24</v>
      </c>
      <c r="P12" s="38">
        <f t="shared" si="10"/>
        <v>24</v>
      </c>
      <c r="Q12" s="38">
        <f t="shared" si="10"/>
        <v>24</v>
      </c>
      <c r="R12" s="38">
        <f t="shared" si="10"/>
        <v>24</v>
      </c>
      <c r="S12" s="38">
        <f t="shared" si="10"/>
        <v>24</v>
      </c>
      <c r="T12" s="38">
        <f t="shared" si="10"/>
        <v>24</v>
      </c>
      <c r="U12" s="38">
        <f t="shared" si="10"/>
        <v>24</v>
      </c>
      <c r="V12" s="38">
        <f t="shared" si="10"/>
        <v>24</v>
      </c>
      <c r="W12" s="38">
        <f t="shared" si="10"/>
        <v>24</v>
      </c>
      <c r="X12" s="38">
        <f t="shared" si="10"/>
        <v>24</v>
      </c>
      <c r="Y12" s="38">
        <f t="shared" si="10"/>
        <v>24</v>
      </c>
      <c r="Z12" s="38">
        <f t="shared" si="10"/>
        <v>24</v>
      </c>
      <c r="AA12" s="38">
        <v>8</v>
      </c>
      <c r="AB12" s="38">
        <f>AA12</f>
        <v>8</v>
      </c>
      <c r="AC12" s="38">
        <f>AB12</f>
        <v>8</v>
      </c>
      <c r="AD12" s="39">
        <f>AC12</f>
        <v>8</v>
      </c>
      <c r="AE12" s="75"/>
    </row>
    <row r="13" spans="1:31" s="97" customFormat="1" x14ac:dyDescent="0.2">
      <c r="A13" s="68"/>
      <c r="B13" s="56"/>
      <c r="C13" s="79" t="s">
        <v>24</v>
      </c>
      <c r="D13" s="25"/>
      <c r="E13" s="8"/>
      <c r="F13" s="22"/>
      <c r="G13" s="32"/>
      <c r="H13" s="8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20"/>
      <c r="AE13" s="75"/>
    </row>
    <row r="14" spans="1:31" s="97" customFormat="1" x14ac:dyDescent="0.2">
      <c r="A14" s="95"/>
      <c r="B14" s="63"/>
      <c r="C14" s="28"/>
      <c r="D14" s="72"/>
      <c r="E14" s="69"/>
      <c r="F14" s="44"/>
      <c r="G14" s="100"/>
      <c r="H14" s="69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89"/>
      <c r="AE14" s="75"/>
    </row>
    <row r="15" spans="1:31" s="97" customFormat="1" x14ac:dyDescent="0.2">
      <c r="A15" s="65"/>
      <c r="B15" s="78"/>
      <c r="C15" s="82"/>
      <c r="D15" s="67"/>
      <c r="E15" s="106"/>
      <c r="F15" s="96"/>
      <c r="G15" s="64"/>
      <c r="H15" s="106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42"/>
      <c r="AE15" s="75"/>
    </row>
    <row r="16" spans="1:31" s="97" customFormat="1" x14ac:dyDescent="0.2">
      <c r="A16" s="65"/>
      <c r="B16" s="78"/>
      <c r="C16" s="82"/>
      <c r="D16" s="67"/>
      <c r="E16" s="106"/>
      <c r="F16" s="96"/>
      <c r="G16" s="64"/>
      <c r="H16" s="106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42"/>
      <c r="AE16" s="75"/>
    </row>
    <row r="17" spans="1:31" s="97" customFormat="1" x14ac:dyDescent="0.2">
      <c r="A17" s="45"/>
      <c r="B17" s="59"/>
      <c r="C17" s="10"/>
      <c r="D17" s="80"/>
      <c r="E17" s="2"/>
      <c r="F17" s="52"/>
      <c r="G17" s="47"/>
      <c r="H17" s="2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11"/>
      <c r="AE17" s="75"/>
    </row>
    <row r="18" spans="1:31" s="97" customFormat="1" ht="24.75" customHeight="1" x14ac:dyDescent="0.2">
      <c r="A18" s="84">
        <v>2</v>
      </c>
      <c r="B18" s="46"/>
      <c r="C18" s="105"/>
      <c r="D18" s="4"/>
      <c r="E18" s="46"/>
      <c r="F18" s="81"/>
      <c r="G18" s="6"/>
      <c r="H18" s="4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53"/>
      <c r="AE18" s="75"/>
    </row>
    <row r="19" spans="1:31" ht="24.75" customHeight="1" x14ac:dyDescent="0.2">
      <c r="A19" s="95">
        <v>1</v>
      </c>
      <c r="B19" s="63"/>
      <c r="C19" s="28"/>
      <c r="D19" s="72"/>
      <c r="E19" s="69"/>
      <c r="F19" s="44"/>
      <c r="G19" s="100"/>
      <c r="H19" s="69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89"/>
      <c r="AE19" s="75"/>
    </row>
    <row r="20" spans="1:31" s="97" customFormat="1" ht="24.75" customHeight="1" x14ac:dyDescent="0.2">
      <c r="A20" s="7"/>
      <c r="B20" s="85"/>
      <c r="C20" s="62"/>
      <c r="D20" s="16"/>
      <c r="E20" s="43"/>
      <c r="F20" s="41"/>
      <c r="G20" s="38"/>
      <c r="H20" s="43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9"/>
      <c r="AE20" s="75"/>
    </row>
    <row r="21" spans="1:31" s="97" customFormat="1" x14ac:dyDescent="0.2">
      <c r="A21" s="7"/>
      <c r="B21" s="85"/>
      <c r="C21" s="62"/>
      <c r="D21" s="16"/>
      <c r="E21" s="43"/>
      <c r="F21" s="41"/>
      <c r="G21" s="38"/>
      <c r="H21" s="43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9"/>
      <c r="AE21" s="75"/>
    </row>
    <row r="22" spans="1:31" s="97" customFormat="1" x14ac:dyDescent="0.2">
      <c r="A22" s="68"/>
      <c r="B22" s="56"/>
      <c r="C22" s="79"/>
      <c r="D22" s="25"/>
      <c r="E22" s="8"/>
      <c r="F22" s="22"/>
      <c r="G22" s="32"/>
      <c r="H22" s="8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20"/>
      <c r="AE22" s="75"/>
    </row>
    <row r="23" spans="1:31" s="97" customFormat="1" x14ac:dyDescent="0.2">
      <c r="A23" s="95">
        <v>2</v>
      </c>
      <c r="B23" s="63"/>
      <c r="C23" s="28"/>
      <c r="D23" s="72"/>
      <c r="E23" s="69"/>
      <c r="F23" s="44"/>
      <c r="G23" s="100"/>
      <c r="H23" s="69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89"/>
      <c r="AE23" s="75"/>
    </row>
    <row r="24" spans="1:31" s="97" customFormat="1" x14ac:dyDescent="0.2">
      <c r="A24" s="65"/>
      <c r="B24" s="78"/>
      <c r="C24" s="82"/>
      <c r="D24" s="67"/>
      <c r="E24" s="106"/>
      <c r="F24" s="96"/>
      <c r="G24" s="64"/>
      <c r="H24" s="106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42"/>
      <c r="AE24" s="75"/>
    </row>
    <row r="25" spans="1:31" s="97" customFormat="1" x14ac:dyDescent="0.2">
      <c r="A25" s="65"/>
      <c r="B25" s="78"/>
      <c r="C25" s="82"/>
      <c r="D25" s="67"/>
      <c r="E25" s="106"/>
      <c r="F25" s="96"/>
      <c r="G25" s="64"/>
      <c r="H25" s="106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42"/>
      <c r="AE25" s="75"/>
    </row>
    <row r="26" spans="1:31" s="97" customFormat="1" x14ac:dyDescent="0.2">
      <c r="A26" s="65"/>
      <c r="B26" s="78"/>
      <c r="C26" s="82"/>
      <c r="D26" s="67"/>
      <c r="E26" s="106"/>
      <c r="F26" s="96"/>
      <c r="G26" s="64"/>
      <c r="H26" s="106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42"/>
      <c r="AE26" s="75"/>
    </row>
    <row r="27" spans="1:31" s="97" customFormat="1" x14ac:dyDescent="0.2">
      <c r="A27" s="65"/>
      <c r="B27" s="78"/>
      <c r="C27" s="82"/>
      <c r="D27" s="67"/>
      <c r="E27" s="106"/>
      <c r="F27" s="96"/>
      <c r="G27" s="64"/>
      <c r="H27" s="106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42"/>
      <c r="AE27" s="75"/>
    </row>
    <row r="28" spans="1:31" s="97" customFormat="1" x14ac:dyDescent="0.2">
      <c r="A28" s="45"/>
      <c r="B28" s="59"/>
      <c r="C28" s="10"/>
      <c r="D28" s="80"/>
      <c r="E28" s="2"/>
      <c r="F28" s="52"/>
      <c r="G28" s="47"/>
      <c r="H28" s="2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11"/>
      <c r="AE28" s="75"/>
    </row>
    <row r="29" spans="1:31" s="97" customFormat="1" x14ac:dyDescent="0.2">
      <c r="A29" s="77">
        <v>3</v>
      </c>
      <c r="B29" s="60"/>
      <c r="C29" s="102"/>
      <c r="D29" s="51"/>
      <c r="E29" s="21"/>
      <c r="F29" s="35"/>
      <c r="G29" s="34"/>
      <c r="H29" s="21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6"/>
      <c r="AE29" s="75"/>
    </row>
    <row r="30" spans="1:31" s="97" customFormat="1" x14ac:dyDescent="0.2">
      <c r="A30" s="7"/>
      <c r="B30" s="87"/>
      <c r="C30" s="62"/>
      <c r="D30" s="16"/>
      <c r="E30" s="43"/>
      <c r="F30" s="41"/>
      <c r="G30" s="38"/>
      <c r="H30" s="43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9"/>
      <c r="AE30" s="75"/>
    </row>
    <row r="31" spans="1:31" s="97" customFormat="1" x14ac:dyDescent="0.2">
      <c r="A31" s="7"/>
      <c r="B31" s="87"/>
      <c r="C31" s="62"/>
      <c r="D31" s="16"/>
      <c r="E31" s="43"/>
      <c r="F31" s="41"/>
      <c r="G31" s="38"/>
      <c r="H31" s="43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9"/>
      <c r="AE31" s="75"/>
    </row>
    <row r="32" spans="1:31" s="97" customFormat="1" x14ac:dyDescent="0.2">
      <c r="A32" s="68"/>
      <c r="B32" s="48"/>
      <c r="C32" s="79"/>
      <c r="D32" s="25"/>
      <c r="E32" s="8"/>
      <c r="F32" s="22"/>
      <c r="G32" s="32"/>
      <c r="H32" s="8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20"/>
      <c r="AE32" s="75"/>
    </row>
    <row r="33" spans="1:31" s="58" customFormat="1" ht="15" x14ac:dyDescent="0.25">
      <c r="A33" s="90">
        <v>1</v>
      </c>
      <c r="B33" s="93"/>
      <c r="C33" s="55"/>
      <c r="D33" s="29"/>
      <c r="E33" s="99"/>
      <c r="F33" s="61"/>
      <c r="G33" s="24"/>
      <c r="H33" s="99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14"/>
      <c r="AE33" s="54"/>
    </row>
    <row r="34" spans="1:31" x14ac:dyDescent="0.2">
      <c r="A34" s="33"/>
      <c r="B34" s="33"/>
      <c r="C34" s="83"/>
      <c r="D34" s="33"/>
      <c r="E34" s="30"/>
      <c r="F34" s="37"/>
      <c r="G34" s="86"/>
      <c r="H34" s="37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5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I7" sqref="I7"/>
    </sheetView>
  </sheetViews>
  <sheetFormatPr defaultColWidth="9.140625" defaultRowHeight="12.75" customHeight="1" x14ac:dyDescent="0.2"/>
  <cols>
    <col min="1" max="6" width="9" style="19" customWidth="1"/>
    <col min="7" max="7" width="14.42578125" style="19" customWidth="1"/>
  </cols>
  <sheetData>
    <row r="1" spans="8:8" ht="12.75" customHeight="1" x14ac:dyDescent="0.2">
      <c r="H1" s="19"/>
    </row>
    <row r="2" spans="8:8" ht="12.75" customHeight="1" x14ac:dyDescent="0.2">
      <c r="H2" s="19"/>
    </row>
    <row r="3" spans="8:8" ht="12.75" customHeight="1" x14ac:dyDescent="0.2">
      <c r="H3" s="19"/>
    </row>
    <row r="4" spans="8:8" ht="12.75" customHeight="1" x14ac:dyDescent="0.2">
      <c r="H4" s="19"/>
    </row>
    <row r="5" spans="8:8" ht="12.75" customHeight="1" x14ac:dyDescent="0.2">
      <c r="H5" s="19"/>
    </row>
    <row r="6" spans="8:8" ht="12.75" customHeight="1" x14ac:dyDescent="0.2">
      <c r="H6" s="19"/>
    </row>
    <row r="7" spans="8:8" ht="12.75" customHeight="1" x14ac:dyDescent="0.2">
      <c r="H7" s="19"/>
    </row>
    <row r="8" spans="8:8" ht="12.75" customHeight="1" x14ac:dyDescent="0.2">
      <c r="H8" s="19"/>
    </row>
    <row r="9" spans="8:8" ht="12.75" customHeight="1" x14ac:dyDescent="0.2">
      <c r="H9" s="19"/>
    </row>
    <row r="10" spans="8:8" ht="12.75" customHeight="1" x14ac:dyDescent="0.2">
      <c r="H10" s="19"/>
    </row>
    <row r="11" spans="8:8" ht="12.75" customHeight="1" x14ac:dyDescent="0.2">
      <c r="H11" s="19"/>
    </row>
    <row r="12" spans="8:8" ht="12.75" customHeight="1" x14ac:dyDescent="0.2">
      <c r="H12" s="19"/>
    </row>
    <row r="13" spans="8:8" ht="12.75" customHeight="1" x14ac:dyDescent="0.2">
      <c r="H13" s="19"/>
    </row>
    <row r="14" spans="8:8" ht="12.75" customHeight="1" x14ac:dyDescent="0.2">
      <c r="H14" s="19"/>
    </row>
    <row r="15" spans="8:8" ht="12.75" customHeight="1" x14ac:dyDescent="0.2">
      <c r="H15" s="19"/>
    </row>
    <row r="16" spans="8:8" ht="12.75" customHeight="1" x14ac:dyDescent="0.2">
      <c r="H16" s="19"/>
    </row>
    <row r="17" spans="2:8" ht="12.75" customHeight="1" x14ac:dyDescent="0.2">
      <c r="H17" s="19"/>
    </row>
    <row r="18" spans="2:8" ht="12.75" customHeight="1" x14ac:dyDescent="0.2">
      <c r="H18" s="19"/>
    </row>
    <row r="19" spans="2:8" ht="12.75" customHeight="1" x14ac:dyDescent="0.2">
      <c r="H19" s="19"/>
    </row>
    <row r="20" spans="2:8" ht="12.75" customHeight="1" x14ac:dyDescent="0.2">
      <c r="H20" s="19"/>
    </row>
    <row r="21" spans="2:8" ht="12.75" customHeight="1" x14ac:dyDescent="0.2">
      <c r="H21" s="19"/>
    </row>
    <row r="22" spans="2:8" ht="12.75" customHeight="1" x14ac:dyDescent="0.2">
      <c r="H22" s="19"/>
    </row>
    <row r="23" spans="2:8" ht="12.75" customHeight="1" x14ac:dyDescent="0.2">
      <c r="H23" s="19"/>
    </row>
    <row r="24" spans="2:8" ht="12.75" customHeight="1" x14ac:dyDescent="0.2">
      <c r="H24" s="19"/>
    </row>
    <row r="25" spans="2:8" ht="12.75" customHeight="1" x14ac:dyDescent="0.2">
      <c r="H25" s="19"/>
    </row>
    <row r="26" spans="2:8" ht="12.75" customHeight="1" x14ac:dyDescent="0.2">
      <c r="H26" s="19"/>
    </row>
    <row r="27" spans="2:8" x14ac:dyDescent="0.2">
      <c r="H27" s="19"/>
    </row>
    <row r="28" spans="2:8" x14ac:dyDescent="0.2">
      <c r="H28" s="19"/>
    </row>
    <row r="29" spans="2:8" x14ac:dyDescent="0.2">
      <c r="H29" s="19"/>
    </row>
    <row r="30" spans="2:8" x14ac:dyDescent="0.2">
      <c r="H30" s="19"/>
    </row>
    <row r="31" spans="2:8" x14ac:dyDescent="0.2">
      <c r="H31" s="19"/>
    </row>
    <row r="32" spans="2:8" x14ac:dyDescent="0.2">
      <c r="B32" s="107" t="s">
        <v>25</v>
      </c>
      <c r="C32" s="107"/>
      <c r="D32" s="107"/>
      <c r="H32" s="19"/>
    </row>
    <row r="33" spans="1:8" x14ac:dyDescent="0.2">
      <c r="A33" s="49"/>
      <c r="B33" s="18" t="s">
        <v>26</v>
      </c>
      <c r="C33" s="18" t="s">
        <v>27</v>
      </c>
      <c r="D33" s="18" t="s">
        <v>28</v>
      </c>
      <c r="E33" s="101"/>
      <c r="H33" s="19"/>
    </row>
    <row r="34" spans="1:8" x14ac:dyDescent="0.2">
      <c r="A34" s="49"/>
      <c r="B34" s="74" t="e">
        <f>COUNTIF('[1]Planning]SprintBacklog_02_HomeEyes.xls]P'!E2:K2,"&lt;&gt;")</f>
        <v>#VALUE!</v>
      </c>
      <c r="C34" s="74" t="e">
        <f ca="1">('[1]Planning]SprintBacklog_02_HomeEyes.xls]P'!$E$2+B34)-NOW()</f>
        <v>#REF!</v>
      </c>
      <c r="D34" s="74" t="e">
        <f ca="1">B34-C34</f>
        <v>#VALUE!</v>
      </c>
      <c r="E34" s="101"/>
      <c r="H34" s="19"/>
    </row>
    <row r="35" spans="1:8" x14ac:dyDescent="0.2">
      <c r="B35" s="1"/>
      <c r="C35" s="1"/>
      <c r="D35" s="1"/>
      <c r="H35" s="19"/>
    </row>
    <row r="36" spans="1:8" x14ac:dyDescent="0.2">
      <c r="H36" s="19"/>
    </row>
    <row r="37" spans="1:8" x14ac:dyDescent="0.2">
      <c r="H37" s="19"/>
    </row>
    <row r="38" spans="1:8" x14ac:dyDescent="0.2">
      <c r="F38" s="76"/>
      <c r="H38" s="19"/>
    </row>
    <row r="39" spans="1:8" x14ac:dyDescent="0.2">
      <c r="G39" s="76"/>
      <c r="H39" s="19"/>
    </row>
    <row r="40" spans="1:8" x14ac:dyDescent="0.2">
      <c r="H40" s="19"/>
    </row>
  </sheetData>
  <mergeCells count="1">
    <mergeCell ref="B32:D3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Burn-down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elirodrigues</dc:creator>
  <cp:lastModifiedBy>elirodrigues</cp:lastModifiedBy>
  <dcterms:created xsi:type="dcterms:W3CDTF">2016-01-15T17:09:11Z</dcterms:created>
  <dcterms:modified xsi:type="dcterms:W3CDTF">2016-01-15T17:09:11Z</dcterms:modified>
</cp:coreProperties>
</file>