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barbosr\Google Drive\05_Posts\1_good to go\scrum\"/>
    </mc:Choice>
  </mc:AlternateContent>
  <bookViews>
    <workbookView xWindow="0" yWindow="0" windowWidth="16392" windowHeight="5664"/>
  </bookViews>
  <sheets>
    <sheet name="Product Backlog" sheetId="2" r:id="rId1"/>
    <sheet name="Velocidad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3" i="1"/>
  <c r="D3" i="1"/>
  <c r="C3" i="1"/>
  <c r="B3" i="1"/>
  <c r="D11" i="2"/>
  <c r="B5" i="1"/>
  <c r="C5" i="1" s="1"/>
  <c r="F4" i="1"/>
  <c r="B6" i="1"/>
  <c r="B7" i="1" s="1"/>
  <c r="D5" i="1" l="1"/>
  <c r="E5" i="1" s="1"/>
  <c r="F5" i="1" s="1"/>
  <c r="B11" i="1" s="1"/>
  <c r="F3" i="1"/>
  <c r="C6" i="1"/>
  <c r="C7" i="1" s="1"/>
  <c r="B8" i="1" l="1"/>
  <c r="E11" i="1"/>
  <c r="E10" i="1"/>
  <c r="C11" i="1"/>
  <c r="C10" i="1"/>
  <c r="D11" i="1"/>
  <c r="D10" i="1"/>
  <c r="B10" i="1"/>
  <c r="C8" i="1"/>
  <c r="D6" i="1"/>
  <c r="D7" i="1" s="1"/>
  <c r="E6" i="1" l="1"/>
  <c r="E7" i="1" s="1"/>
  <c r="D8" i="1"/>
  <c r="E8" i="1" l="1"/>
  <c r="F6" i="1"/>
</calcChain>
</file>

<file path=xl/sharedStrings.xml><?xml version="1.0" encoding="utf-8"?>
<sst xmlns="http://schemas.openxmlformats.org/spreadsheetml/2006/main" count="37" uniqueCount="33">
  <si>
    <t>SPRINTS</t>
  </si>
  <si>
    <t>Total DEV</t>
  </si>
  <si>
    <t>Planejado</t>
  </si>
  <si>
    <t>-</t>
  </si>
  <si>
    <t>SPs acumulados</t>
  </si>
  <si>
    <t>Horas</t>
  </si>
  <si>
    <t>Sprints Restantes</t>
  </si>
  <si>
    <t>PROJETO XPTO</t>
  </si>
  <si>
    <t>story points previstos</t>
  </si>
  <si>
    <t>Produtividade (h/SP)</t>
  </si>
  <si>
    <t>story potins realizados</t>
  </si>
  <si>
    <t>Estórias de usuário</t>
  </si>
  <si>
    <t>Descrição</t>
  </si>
  <si>
    <t>Prioridade</t>
  </si>
  <si>
    <t>Story Points</t>
  </si>
  <si>
    <t>Sprint</t>
  </si>
  <si>
    <t>Comprar kimonos</t>
  </si>
  <si>
    <t>Vender na rua</t>
  </si>
  <si>
    <t>Posicionar o carro na frente da academia X e oferecer aos transeuntes</t>
  </si>
  <si>
    <t>Loja</t>
  </si>
  <si>
    <t>Alugar um local para a loja: Procurar, negociar e fechar contrato</t>
  </si>
  <si>
    <t>Decoração</t>
  </si>
  <si>
    <t>Decorar a loja com temas de artes marciais</t>
  </si>
  <si>
    <t>Formas de pagamento</t>
  </si>
  <si>
    <t>Conseguir máquinas de cartão de crédito</t>
  </si>
  <si>
    <t>Sistema de caixa</t>
  </si>
  <si>
    <t>Comprar sistema de controle de caixa</t>
  </si>
  <si>
    <t>Implantar sistema de controle de caixa</t>
  </si>
  <si>
    <t>Portfólio</t>
  </si>
  <si>
    <t>Diversificar o portfólio de produtos</t>
  </si>
  <si>
    <t>Buscar lojas e comprar kimonos</t>
  </si>
  <si>
    <t>REAL</t>
  </si>
  <si>
    <t>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</si>
</sst>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4" borderId="4" xfId="0" applyFont="1" applyFill="1" applyBorder="1"/>
    <xf numFmtId="1" fontId="3" fillId="4" borderId="0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2" fillId="0" borderId="4" xfId="0" applyFont="1" applyBorder="1"/>
    <xf numFmtId="1" fontId="0" fillId="5" borderId="0" xfId="0" applyNumberFormat="1" applyFont="1" applyFill="1" applyBorder="1" applyAlignment="1">
      <alignment horizontal="center"/>
    </xf>
    <xf numFmtId="1" fontId="1" fillId="5" borderId="5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6" borderId="6" xfId="0" applyFont="1" applyFill="1" applyBorder="1"/>
    <xf numFmtId="1" fontId="3" fillId="6" borderId="7" xfId="0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2" fillId="7" borderId="4" xfId="0" applyFont="1" applyFill="1" applyBorder="1"/>
    <xf numFmtId="1" fontId="3" fillId="7" borderId="0" xfId="0" applyNumberFormat="1" applyFont="1" applyFill="1" applyBorder="1" applyAlignment="1">
      <alignment horizontal="center"/>
    </xf>
    <xf numFmtId="1" fontId="1" fillId="7" borderId="5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4" xfId="0" applyFont="1" applyBorder="1" applyAlignment="1">
      <alignment vertical="center"/>
    </xf>
    <xf numFmtId="1" fontId="6" fillId="5" borderId="0" xfId="0" applyNumberFormat="1" applyFont="1" applyFill="1" applyBorder="1" applyAlignment="1">
      <alignment horizontal="left" vertical="center" wrapText="1"/>
    </xf>
    <xf numFmtId="1" fontId="6" fillId="5" borderId="0" xfId="0" applyNumberFormat="1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0" fontId="7" fillId="6" borderId="6" xfId="0" applyFont="1" applyFill="1" applyBorder="1"/>
    <xf numFmtId="1" fontId="8" fillId="6" borderId="7" xfId="0" applyNumberFormat="1" applyFont="1" applyFill="1" applyBorder="1" applyAlignment="1">
      <alignment horizontal="left" wrapText="1"/>
    </xf>
    <xf numFmtId="1" fontId="8" fillId="6" borderId="7" xfId="0" applyNumberFormat="1" applyFont="1" applyFill="1" applyBorder="1" applyAlignment="1">
      <alignment horizontal="center"/>
    </xf>
    <xf numFmtId="1" fontId="8" fillId="6" borderId="8" xfId="0" applyNumberFormat="1" applyFont="1" applyFill="1" applyBorder="1" applyAlignment="1">
      <alignment horizontal="center"/>
    </xf>
    <xf numFmtId="0" fontId="2" fillId="0" borderId="0" xfId="0" applyFont="1" applyFill="1" applyBorder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Projeto XPTO - Product Burndown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Velocidade!$A$10</c:f>
              <c:strCache>
                <c:ptCount val="1"/>
                <c:pt idx="0">
                  <c:v>PREVISTO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Velocidade!$B$10:$E$10</c:f>
              <c:numCache>
                <c:formatCode>0</c:formatCode>
                <c:ptCount val="4"/>
                <c:pt idx="0">
                  <c:v>60</c:v>
                </c:pt>
                <c:pt idx="1">
                  <c:v>34</c:v>
                </c:pt>
                <c:pt idx="2">
                  <c:v>21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Velocidade!$A$11</c:f>
              <c:strCache>
                <c:ptCount val="1"/>
                <c:pt idx="0">
                  <c:v>REAL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Velocidade!$B$11:$E$11</c:f>
              <c:numCache>
                <c:formatCode>0</c:formatCode>
                <c:ptCount val="4"/>
                <c:pt idx="0">
                  <c:v>61</c:v>
                </c:pt>
                <c:pt idx="1">
                  <c:v>40</c:v>
                </c:pt>
                <c:pt idx="2">
                  <c:v>19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502152"/>
        <c:axId val="396502544"/>
      </c:lineChart>
      <c:catAx>
        <c:axId val="396502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502544"/>
        <c:crosses val="autoZero"/>
        <c:auto val="1"/>
        <c:lblAlgn val="ctr"/>
        <c:lblOffset val="100"/>
        <c:noMultiLvlLbl val="0"/>
      </c:catAx>
      <c:valAx>
        <c:axId val="39650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502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13</xdr:col>
      <xdr:colOff>457200</xdr:colOff>
      <xdr:row>14</xdr:row>
      <xdr:rowOff>144780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/>
  </sheetViews>
  <sheetFormatPr defaultRowHeight="14.4" x14ac:dyDescent="0.3"/>
  <cols>
    <col min="1" max="1" width="23.109375" customWidth="1"/>
    <col min="2" max="2" width="33.77734375" style="24" customWidth="1"/>
    <col min="3" max="3" width="9.6640625" bestFit="1" customWidth="1"/>
    <col min="4" max="4" width="11.109375" bestFit="1" customWidth="1"/>
    <col min="5" max="5" width="6" bestFit="1" customWidth="1"/>
  </cols>
  <sheetData>
    <row r="1" spans="1:5" x14ac:dyDescent="0.3">
      <c r="A1" s="1" t="s">
        <v>7</v>
      </c>
      <c r="B1" s="22"/>
      <c r="C1" s="2"/>
      <c r="D1" s="2"/>
      <c r="E1" s="21"/>
    </row>
    <row r="2" spans="1:5" x14ac:dyDescent="0.3">
      <c r="A2" s="4" t="s">
        <v>11</v>
      </c>
      <c r="B2" s="23" t="s">
        <v>12</v>
      </c>
      <c r="C2" s="5" t="s">
        <v>13</v>
      </c>
      <c r="D2" s="5" t="s">
        <v>14</v>
      </c>
      <c r="E2" s="6" t="s">
        <v>15</v>
      </c>
    </row>
    <row r="3" spans="1:5" x14ac:dyDescent="0.3">
      <c r="A3" s="25" t="s">
        <v>16</v>
      </c>
      <c r="B3" s="26" t="s">
        <v>30</v>
      </c>
      <c r="C3" s="27">
        <v>1</v>
      </c>
      <c r="D3" s="27">
        <v>1</v>
      </c>
      <c r="E3" s="28">
        <v>1</v>
      </c>
    </row>
    <row r="4" spans="1:5" ht="20.399999999999999" x14ac:dyDescent="0.3">
      <c r="A4" s="25" t="s">
        <v>17</v>
      </c>
      <c r="B4" s="26" t="s">
        <v>18</v>
      </c>
      <c r="C4" s="27">
        <v>2</v>
      </c>
      <c r="D4" s="27">
        <v>8</v>
      </c>
      <c r="E4" s="28">
        <v>1</v>
      </c>
    </row>
    <row r="5" spans="1:5" ht="20.399999999999999" x14ac:dyDescent="0.3">
      <c r="A5" s="25" t="s">
        <v>19</v>
      </c>
      <c r="B5" s="26" t="s">
        <v>20</v>
      </c>
      <c r="C5" s="27">
        <v>3</v>
      </c>
      <c r="D5" s="27">
        <v>13</v>
      </c>
      <c r="E5" s="28">
        <v>2</v>
      </c>
    </row>
    <row r="6" spans="1:5" x14ac:dyDescent="0.3">
      <c r="A6" s="25" t="s">
        <v>21</v>
      </c>
      <c r="B6" s="26" t="s">
        <v>22</v>
      </c>
      <c r="C6" s="27">
        <v>4</v>
      </c>
      <c r="D6" s="27">
        <v>13</v>
      </c>
      <c r="E6" s="28">
        <v>2</v>
      </c>
    </row>
    <row r="7" spans="1:5" x14ac:dyDescent="0.3">
      <c r="A7" s="25" t="s">
        <v>23</v>
      </c>
      <c r="B7" s="26" t="s">
        <v>24</v>
      </c>
      <c r="C7" s="27">
        <v>5</v>
      </c>
      <c r="D7" s="27">
        <v>8</v>
      </c>
      <c r="E7" s="28">
        <v>3</v>
      </c>
    </row>
    <row r="8" spans="1:5" x14ac:dyDescent="0.3">
      <c r="A8" s="25" t="s">
        <v>25</v>
      </c>
      <c r="B8" s="26" t="s">
        <v>26</v>
      </c>
      <c r="C8" s="27">
        <v>6</v>
      </c>
      <c r="D8" s="27">
        <v>5</v>
      </c>
      <c r="E8" s="28">
        <v>3</v>
      </c>
    </row>
    <row r="9" spans="1:5" x14ac:dyDescent="0.3">
      <c r="A9" s="25" t="s">
        <v>25</v>
      </c>
      <c r="B9" s="26" t="s">
        <v>27</v>
      </c>
      <c r="C9" s="27">
        <v>7</v>
      </c>
      <c r="D9" s="27">
        <v>8</v>
      </c>
      <c r="E9" s="28">
        <v>4</v>
      </c>
    </row>
    <row r="10" spans="1:5" x14ac:dyDescent="0.3">
      <c r="A10" s="25" t="s">
        <v>28</v>
      </c>
      <c r="B10" s="26" t="s">
        <v>29</v>
      </c>
      <c r="C10" s="27">
        <v>8</v>
      </c>
      <c r="D10" s="27">
        <v>13</v>
      </c>
      <c r="E10" s="28">
        <v>4</v>
      </c>
    </row>
    <row r="11" spans="1:5" ht="15" thickBot="1" x14ac:dyDescent="0.35">
      <c r="A11" s="29"/>
      <c r="B11" s="30"/>
      <c r="C11" s="31"/>
      <c r="D11" s="31">
        <f>SUM(D3:D10)</f>
        <v>69</v>
      </c>
      <c r="E11" s="3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B13" sqref="B13"/>
    </sheetView>
  </sheetViews>
  <sheetFormatPr defaultRowHeight="14.4" x14ac:dyDescent="0.3"/>
  <cols>
    <col min="1" max="1" width="23.88671875" bestFit="1" customWidth="1"/>
  </cols>
  <sheetData>
    <row r="1" spans="1:6" x14ac:dyDescent="0.3">
      <c r="A1" s="1" t="s">
        <v>7</v>
      </c>
      <c r="B1" s="20" t="s">
        <v>0</v>
      </c>
      <c r="C1" s="20"/>
      <c r="D1" s="20"/>
      <c r="E1" s="20"/>
      <c r="F1" s="3" t="s">
        <v>1</v>
      </c>
    </row>
    <row r="2" spans="1:6" x14ac:dyDescent="0.3">
      <c r="A2" s="4" t="s">
        <v>2</v>
      </c>
      <c r="B2" s="5">
        <v>1</v>
      </c>
      <c r="C2" s="5">
        <v>2</v>
      </c>
      <c r="D2" s="5">
        <v>3</v>
      </c>
      <c r="E2" s="5">
        <v>4</v>
      </c>
      <c r="F2" s="6" t="s">
        <v>3</v>
      </c>
    </row>
    <row r="3" spans="1:6" x14ac:dyDescent="0.3">
      <c r="A3" s="7" t="s">
        <v>8</v>
      </c>
      <c r="B3" s="8">
        <f>SUMIF('Product Backlog'!$E3:$E10,Velocidade!B2,'Product Backlog'!$D3:$D10)</f>
        <v>9</v>
      </c>
      <c r="C3" s="8">
        <f>SUMIF('Product Backlog'!$E3:$E10,Velocidade!C2,'Product Backlog'!$D3:$D10)</f>
        <v>26</v>
      </c>
      <c r="D3" s="8">
        <f>SUMIF('Product Backlog'!$E3:$E10,Velocidade!D2,'Product Backlog'!$D3:$D10)</f>
        <v>13</v>
      </c>
      <c r="E3" s="8">
        <f>SUMIF('Product Backlog'!$E3:$E10,Velocidade!E2,'Product Backlog'!$D3:$D10)</f>
        <v>21</v>
      </c>
      <c r="F3" s="9">
        <f>SUM(B3:E3)</f>
        <v>69</v>
      </c>
    </row>
    <row r="4" spans="1:6" x14ac:dyDescent="0.3">
      <c r="A4" s="17" t="s">
        <v>10</v>
      </c>
      <c r="B4" s="18">
        <v>8</v>
      </c>
      <c r="C4" s="18">
        <v>21</v>
      </c>
      <c r="D4" s="18">
        <f>8+13</f>
        <v>21</v>
      </c>
      <c r="E4" s="18">
        <v>19</v>
      </c>
      <c r="F4" s="19">
        <f>SUM(B4:E4)</f>
        <v>69</v>
      </c>
    </row>
    <row r="5" spans="1:6" x14ac:dyDescent="0.3">
      <c r="A5" s="10" t="s">
        <v>4</v>
      </c>
      <c r="B5" s="11">
        <f>B4</f>
        <v>8</v>
      </c>
      <c r="C5" s="11">
        <f>B5+C4</f>
        <v>29</v>
      </c>
      <c r="D5" s="11">
        <f>C5+D4</f>
        <v>50</v>
      </c>
      <c r="E5" s="11">
        <f>D5+E4</f>
        <v>69</v>
      </c>
      <c r="F5" s="12">
        <f>E5</f>
        <v>69</v>
      </c>
    </row>
    <row r="6" spans="1:6" x14ac:dyDescent="0.3">
      <c r="A6" s="10" t="s">
        <v>5</v>
      </c>
      <c r="B6" s="11">
        <f>5*10*8</f>
        <v>400</v>
      </c>
      <c r="C6" s="11">
        <f>B6</f>
        <v>400</v>
      </c>
      <c r="D6" s="11">
        <f>C6</f>
        <v>400</v>
      </c>
      <c r="E6" s="11">
        <f t="shared" ref="E6" si="0">D6</f>
        <v>400</v>
      </c>
      <c r="F6" s="12">
        <f>SUM(B6:E6)</f>
        <v>1600</v>
      </c>
    </row>
    <row r="7" spans="1:6" x14ac:dyDescent="0.3">
      <c r="A7" s="10" t="s">
        <v>9</v>
      </c>
      <c r="B7" s="11">
        <f>B6/B4</f>
        <v>50</v>
      </c>
      <c r="C7" s="11">
        <f>C6/C4</f>
        <v>19.047619047619047</v>
      </c>
      <c r="D7" s="11">
        <f>D6/D4</f>
        <v>19.047619047619047</v>
      </c>
      <c r="E7" s="11">
        <f>E6/E4</f>
        <v>21.05263157894737</v>
      </c>
      <c r="F7" s="13" t="s">
        <v>3</v>
      </c>
    </row>
    <row r="8" spans="1:6" ht="15" thickBot="1" x14ac:dyDescent="0.35">
      <c r="A8" s="14" t="s">
        <v>6</v>
      </c>
      <c r="B8" s="15">
        <f>($F$3-B5)/(B6/B7)</f>
        <v>7.625</v>
      </c>
      <c r="C8" s="15">
        <f>($F$3-C5)/(C6/C7)</f>
        <v>1.9047619047619047</v>
      </c>
      <c r="D8" s="15">
        <f>($F$3-D5)/(D6/D7)</f>
        <v>0.90476190476190477</v>
      </c>
      <c r="E8" s="15">
        <f>($F$3-E5)/(E6/E7)</f>
        <v>0</v>
      </c>
      <c r="F8" s="16" t="s">
        <v>3</v>
      </c>
    </row>
    <row r="10" spans="1:6" x14ac:dyDescent="0.3">
      <c r="A10" s="33" t="s">
        <v>32</v>
      </c>
      <c r="B10" s="34">
        <f>$F$3-B3</f>
        <v>60</v>
      </c>
      <c r="C10" s="34">
        <f>$F$3-SUM($B3:C3)</f>
        <v>34</v>
      </c>
      <c r="D10" s="34">
        <f>$F$3-SUM($B3:D3)</f>
        <v>21</v>
      </c>
      <c r="E10" s="34">
        <f>$F$3-SUM($B3:E3)</f>
        <v>0</v>
      </c>
      <c r="F10" s="34"/>
    </row>
    <row r="11" spans="1:6" x14ac:dyDescent="0.3">
      <c r="A11" s="33" t="s">
        <v>31</v>
      </c>
      <c r="B11" s="11">
        <f>$F$5-B4</f>
        <v>61</v>
      </c>
      <c r="C11" s="34">
        <f>$F$3-SUM($B4:C4)</f>
        <v>40</v>
      </c>
      <c r="D11" s="34">
        <f>$F$3-SUM($B4:D4)</f>
        <v>19</v>
      </c>
      <c r="E11" s="34">
        <f>$F$3-SUM($B4:E4)</f>
        <v>0</v>
      </c>
    </row>
    <row r="12" spans="1:6" x14ac:dyDescent="0.3">
      <c r="A12" s="33"/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Product Backlog</vt:lpstr>
      <vt:lpstr>Velocidade</vt:lpstr>
    </vt:vector>
  </TitlesOfParts>
  <Company>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Elielson Barbosa Rodrigues</dc:creator>
  <cp:lastModifiedBy>Elielson Barbosa Rodrigues</cp:lastModifiedBy>
  <dcterms:created xsi:type="dcterms:W3CDTF">2016-09-04T10:34:06Z</dcterms:created>
  <dcterms:modified xsi:type="dcterms:W3CDTF">2016-09-04T11:06:39Z</dcterms:modified>
</cp:coreProperties>
</file>